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<sst xmlns="http://schemas.openxmlformats.org/spreadsheetml/2006/main" count="38" uniqueCount="32">
  <si>
    <t>2022年黑土地保护性耕作补助项目公示表</t>
  </si>
  <si>
    <t>单位：岫岩满族自治县农业农村局</t>
  </si>
  <si>
    <t>序号</t>
  </si>
  <si>
    <t>单位名称</t>
  </si>
  <si>
    <t>验收合格面积（亩）</t>
  </si>
  <si>
    <t>基地面积（亩）</t>
  </si>
  <si>
    <t>补助标准（元）</t>
  </si>
  <si>
    <t>补助金额（元）</t>
  </si>
  <si>
    <t>秸秆大量还田（亩）</t>
  </si>
  <si>
    <t>秸秆部分还田（亩）</t>
  </si>
  <si>
    <t>秸秆少量还田（亩）</t>
  </si>
  <si>
    <t>总计金额（元）</t>
  </si>
  <si>
    <t>粮丰种植专业合作社</t>
  </si>
  <si>
    <t>武忠盈种植专业合作社</t>
  </si>
  <si>
    <t>四海农机专业合作社</t>
  </si>
  <si>
    <t>立春农机专业合作社</t>
  </si>
  <si>
    <t>鸿丰家庭农场</t>
  </si>
  <si>
    <t>刘国军</t>
  </si>
  <si>
    <t>朱广兵</t>
  </si>
  <si>
    <t>满国奇</t>
  </si>
  <si>
    <t>黄文泽</t>
  </si>
  <si>
    <t>齐巍</t>
  </si>
  <si>
    <t>王伟</t>
  </si>
  <si>
    <t>张玉伍</t>
  </si>
  <si>
    <t>杨家堡镇夹道沟村</t>
  </si>
  <si>
    <t>药山镇永泉村</t>
  </si>
  <si>
    <t>药山镇韭菜村</t>
  </si>
  <si>
    <t>药山镇朱家村</t>
  </si>
  <si>
    <t>药山镇佟家村</t>
  </si>
  <si>
    <t>药山镇水獭村</t>
  </si>
  <si>
    <t>合计</t>
  </si>
  <si>
    <t>备注：验收合格面积=基地面积+秸秆大量还田面积+秸秆部分还田面积+秸秆少量还田面积                                                             总计金额=基地补助金额+秸秆大量还田补助金额+秸秆部分还田金额+秸秆少量还田补助金额                                                        公示时间：2022年11月14日—11月18日                                                                                                  监督电话：0412—7800098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</si>
</sst>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topLeftCell="A2" workbookViewId="0">
      <selection activeCell="S21" sqref="S21"/>
    </sheetView>
  </sheetViews>
  <sheetFormatPr defaultColWidth="9" defaultRowHeight="13.5"/>
  <cols>
    <col min="1" max="1" width="4.5" style="3" customWidth="1"/>
    <col min="2" max="2" width="10" style="3" customWidth="1"/>
    <col min="3" max="14" width="8.375" customWidth="1"/>
    <col min="15" max="16" width="8.375" style="1" customWidth="1"/>
  </cols>
  <sheetData>
    <row r="1" ht="4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  <c r="P1" s="22"/>
    </row>
    <row r="2" ht="28" customHeight="1" spans="1:20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3"/>
      <c r="P2" s="23"/>
      <c r="S2" s="27"/>
      <c r="T2" s="27"/>
    </row>
    <row r="3" ht="54" customHeight="1" spans="1:2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6</v>
      </c>
      <c r="I3" s="8" t="s">
        <v>7</v>
      </c>
      <c r="J3" s="8" t="s">
        <v>9</v>
      </c>
      <c r="K3" s="8" t="s">
        <v>6</v>
      </c>
      <c r="L3" s="8" t="s">
        <v>7</v>
      </c>
      <c r="M3" s="8" t="s">
        <v>10</v>
      </c>
      <c r="N3" s="8" t="s">
        <v>6</v>
      </c>
      <c r="O3" s="8" t="s">
        <v>7</v>
      </c>
      <c r="P3" s="24" t="s">
        <v>11</v>
      </c>
      <c r="S3" s="27"/>
      <c r="T3" s="27"/>
    </row>
    <row r="4" ht="30" customHeight="1" spans="1:20">
      <c r="A4" s="7">
        <v>1</v>
      </c>
      <c r="B4" s="8" t="s">
        <v>12</v>
      </c>
      <c r="C4" s="9">
        <v>1509.43</v>
      </c>
      <c r="D4" s="9">
        <v>1000</v>
      </c>
      <c r="E4" s="10">
        <v>200</v>
      </c>
      <c r="F4" s="11">
        <v>200000</v>
      </c>
      <c r="G4" s="9">
        <v>0</v>
      </c>
      <c r="H4" s="10">
        <v>90</v>
      </c>
      <c r="I4" s="11">
        <v>0</v>
      </c>
      <c r="J4" s="9">
        <v>0</v>
      </c>
      <c r="K4" s="10">
        <v>58</v>
      </c>
      <c r="L4" s="11">
        <v>0</v>
      </c>
      <c r="M4" s="9">
        <v>509.43</v>
      </c>
      <c r="N4" s="10">
        <v>38</v>
      </c>
      <c r="O4" s="11">
        <f>M4*N4</f>
        <v>19358.34</v>
      </c>
      <c r="P4" s="11">
        <f>F4+O4</f>
        <v>219358.34</v>
      </c>
      <c r="S4" s="27"/>
      <c r="T4" s="27"/>
    </row>
    <row r="5" ht="30" customHeight="1" spans="1:20">
      <c r="A5" s="7">
        <v>2</v>
      </c>
      <c r="B5" s="8" t="s">
        <v>13</v>
      </c>
      <c r="C5" s="9">
        <v>1599.8</v>
      </c>
      <c r="D5" s="9">
        <v>1000</v>
      </c>
      <c r="E5" s="10">
        <v>200</v>
      </c>
      <c r="F5" s="11">
        <v>200000</v>
      </c>
      <c r="G5" s="9">
        <v>0</v>
      </c>
      <c r="H5" s="10">
        <v>90</v>
      </c>
      <c r="I5" s="11">
        <v>0</v>
      </c>
      <c r="J5" s="9">
        <v>0</v>
      </c>
      <c r="K5" s="10">
        <v>58</v>
      </c>
      <c r="L5" s="11">
        <v>0</v>
      </c>
      <c r="M5" s="9">
        <v>599.8</v>
      </c>
      <c r="N5" s="10">
        <v>38</v>
      </c>
      <c r="O5" s="11">
        <f t="shared" ref="O5:O22" si="0">M5*N5</f>
        <v>22792.4</v>
      </c>
      <c r="P5" s="11">
        <f>F5+O5</f>
        <v>222792.4</v>
      </c>
      <c r="S5" s="27"/>
      <c r="T5" s="27"/>
    </row>
    <row r="6" ht="30" customHeight="1" spans="1:20">
      <c r="A6" s="7">
        <v>3</v>
      </c>
      <c r="B6" s="8" t="s">
        <v>14</v>
      </c>
      <c r="C6" s="9">
        <v>2135.04</v>
      </c>
      <c r="D6" s="9">
        <v>200</v>
      </c>
      <c r="E6" s="10">
        <v>200</v>
      </c>
      <c r="F6" s="11">
        <v>40000</v>
      </c>
      <c r="G6" s="9">
        <v>0</v>
      </c>
      <c r="H6" s="10">
        <v>90</v>
      </c>
      <c r="I6" s="11">
        <v>0</v>
      </c>
      <c r="J6" s="9">
        <v>0</v>
      </c>
      <c r="K6" s="10">
        <v>58</v>
      </c>
      <c r="L6" s="11">
        <v>0</v>
      </c>
      <c r="M6" s="9">
        <v>1935.04</v>
      </c>
      <c r="N6" s="10">
        <v>38</v>
      </c>
      <c r="O6" s="11">
        <f t="shared" si="0"/>
        <v>73531.52</v>
      </c>
      <c r="P6" s="11">
        <f>F6+O6</f>
        <v>113531.52</v>
      </c>
      <c r="S6" s="27"/>
      <c r="T6" s="27"/>
    </row>
    <row r="7" ht="30" customHeight="1" spans="1:20">
      <c r="A7" s="7">
        <v>4</v>
      </c>
      <c r="B7" s="8" t="s">
        <v>15</v>
      </c>
      <c r="C7" s="12">
        <v>1023.2</v>
      </c>
      <c r="D7" s="9">
        <v>200</v>
      </c>
      <c r="E7" s="10">
        <v>200</v>
      </c>
      <c r="F7" s="11">
        <v>40000</v>
      </c>
      <c r="G7" s="9">
        <v>0</v>
      </c>
      <c r="H7" s="10">
        <v>90</v>
      </c>
      <c r="I7" s="11">
        <v>0</v>
      </c>
      <c r="J7" s="9">
        <v>134.88</v>
      </c>
      <c r="K7" s="10">
        <v>58</v>
      </c>
      <c r="L7" s="11">
        <f>J7*K7</f>
        <v>7823.04</v>
      </c>
      <c r="M7" s="9">
        <v>688.32</v>
      </c>
      <c r="N7" s="10">
        <v>38</v>
      </c>
      <c r="O7" s="11">
        <f t="shared" si="0"/>
        <v>26156.16</v>
      </c>
      <c r="P7" s="11">
        <f>F7+L7+O7</f>
        <v>73979.2</v>
      </c>
      <c r="S7" s="27"/>
      <c r="T7" s="27"/>
    </row>
    <row r="8" ht="30" customHeight="1" spans="1:20">
      <c r="A8" s="7">
        <v>5</v>
      </c>
      <c r="B8" s="8" t="s">
        <v>16</v>
      </c>
      <c r="C8" s="9">
        <v>487.22</v>
      </c>
      <c r="D8" s="9">
        <v>200</v>
      </c>
      <c r="E8" s="10">
        <v>200</v>
      </c>
      <c r="F8" s="11">
        <v>40000</v>
      </c>
      <c r="G8" s="9">
        <v>0</v>
      </c>
      <c r="H8" s="10">
        <v>90</v>
      </c>
      <c r="I8" s="11">
        <v>0</v>
      </c>
      <c r="J8" s="9">
        <v>0</v>
      </c>
      <c r="K8" s="10">
        <v>58</v>
      </c>
      <c r="L8" s="11">
        <f t="shared" ref="L8:L22" si="1">J8*K8</f>
        <v>0</v>
      </c>
      <c r="M8" s="9">
        <v>287.22</v>
      </c>
      <c r="N8" s="10">
        <v>38</v>
      </c>
      <c r="O8" s="11">
        <f t="shared" si="0"/>
        <v>10914.36</v>
      </c>
      <c r="P8" s="11">
        <f>F8+O8</f>
        <v>50914.36</v>
      </c>
      <c r="S8" s="27"/>
      <c r="T8" s="27"/>
    </row>
    <row r="9" ht="30" customHeight="1" spans="1:20">
      <c r="A9" s="7">
        <v>6</v>
      </c>
      <c r="B9" s="8" t="s">
        <v>17</v>
      </c>
      <c r="C9" s="9">
        <v>675.8</v>
      </c>
      <c r="D9" s="9">
        <v>50</v>
      </c>
      <c r="E9" s="10">
        <v>150</v>
      </c>
      <c r="F9" s="11">
        <v>7500</v>
      </c>
      <c r="G9" s="9">
        <v>273.18</v>
      </c>
      <c r="H9" s="10">
        <v>90</v>
      </c>
      <c r="I9" s="11">
        <f>G9*H9</f>
        <v>24586.2</v>
      </c>
      <c r="J9" s="9">
        <v>192.35</v>
      </c>
      <c r="K9" s="10">
        <v>58</v>
      </c>
      <c r="L9" s="11">
        <f t="shared" si="1"/>
        <v>11156.3</v>
      </c>
      <c r="M9" s="9">
        <v>160.27</v>
      </c>
      <c r="N9" s="10">
        <v>38</v>
      </c>
      <c r="O9" s="11">
        <f t="shared" si="0"/>
        <v>6090.26</v>
      </c>
      <c r="P9" s="11">
        <f>F9+I9+L9+O9</f>
        <v>49332.76</v>
      </c>
      <c r="S9" s="27"/>
      <c r="T9" s="27"/>
    </row>
    <row r="10" ht="30" customHeight="1" spans="1:20">
      <c r="A10" s="7">
        <v>7</v>
      </c>
      <c r="B10" s="8" t="s">
        <v>18</v>
      </c>
      <c r="C10" s="9">
        <v>643.62</v>
      </c>
      <c r="D10" s="9">
        <v>50</v>
      </c>
      <c r="E10" s="10">
        <v>150</v>
      </c>
      <c r="F10" s="11">
        <v>7500</v>
      </c>
      <c r="G10" s="9">
        <v>16.02</v>
      </c>
      <c r="H10" s="10">
        <v>90</v>
      </c>
      <c r="I10" s="11">
        <f t="shared" ref="I10:I22" si="2">G10*H10</f>
        <v>1441.8</v>
      </c>
      <c r="J10" s="9">
        <v>53.62</v>
      </c>
      <c r="K10" s="10">
        <v>58</v>
      </c>
      <c r="L10" s="11">
        <f t="shared" si="1"/>
        <v>3109.96</v>
      </c>
      <c r="M10" s="9">
        <v>523.98</v>
      </c>
      <c r="N10" s="10">
        <v>38</v>
      </c>
      <c r="O10" s="11">
        <f t="shared" si="0"/>
        <v>19911.24</v>
      </c>
      <c r="P10" s="11">
        <f>F10+I10+L10+O10</f>
        <v>31963</v>
      </c>
      <c r="S10" s="27"/>
      <c r="T10" s="27"/>
    </row>
    <row r="11" ht="30" customHeight="1" spans="1:20">
      <c r="A11" s="7">
        <v>8</v>
      </c>
      <c r="B11" s="8" t="s">
        <v>19</v>
      </c>
      <c r="C11" s="9">
        <v>1080.8</v>
      </c>
      <c r="D11" s="9">
        <v>50</v>
      </c>
      <c r="E11" s="10">
        <v>150</v>
      </c>
      <c r="F11" s="11">
        <v>7500</v>
      </c>
      <c r="G11" s="9">
        <v>68.56</v>
      </c>
      <c r="H11" s="10">
        <v>90</v>
      </c>
      <c r="I11" s="11">
        <f t="shared" si="2"/>
        <v>6170.4</v>
      </c>
      <c r="J11" s="9">
        <v>0</v>
      </c>
      <c r="K11" s="10">
        <v>58</v>
      </c>
      <c r="L11" s="11">
        <f t="shared" si="1"/>
        <v>0</v>
      </c>
      <c r="M11" s="9">
        <v>962.24</v>
      </c>
      <c r="N11" s="10">
        <v>38</v>
      </c>
      <c r="O11" s="11">
        <f t="shared" si="0"/>
        <v>36565.12</v>
      </c>
      <c r="P11" s="11">
        <f>F11+I11+O11</f>
        <v>50235.52</v>
      </c>
      <c r="S11" s="27"/>
      <c r="T11" s="27"/>
    </row>
    <row r="12" ht="30" customHeight="1" spans="1:16">
      <c r="A12" s="7">
        <v>9</v>
      </c>
      <c r="B12" s="8" t="s">
        <v>20</v>
      </c>
      <c r="C12" s="9">
        <v>318.46</v>
      </c>
      <c r="D12" s="9">
        <v>0</v>
      </c>
      <c r="E12" s="10">
        <v>150</v>
      </c>
      <c r="F12" s="11">
        <v>0</v>
      </c>
      <c r="G12" s="9">
        <v>10.03</v>
      </c>
      <c r="H12" s="10">
        <v>90</v>
      </c>
      <c r="I12" s="11">
        <f t="shared" si="2"/>
        <v>902.7</v>
      </c>
      <c r="J12" s="9">
        <v>0</v>
      </c>
      <c r="K12" s="10">
        <v>58</v>
      </c>
      <c r="L12" s="11">
        <f t="shared" si="1"/>
        <v>0</v>
      </c>
      <c r="M12" s="9">
        <v>308.43</v>
      </c>
      <c r="N12" s="10">
        <v>38</v>
      </c>
      <c r="O12" s="11">
        <f t="shared" si="0"/>
        <v>11720.34</v>
      </c>
      <c r="P12" s="11">
        <f>I12+O12</f>
        <v>12623.04</v>
      </c>
    </row>
    <row r="13" ht="30" customHeight="1" spans="1:16">
      <c r="A13" s="7">
        <v>10</v>
      </c>
      <c r="B13" s="8" t="s">
        <v>21</v>
      </c>
      <c r="C13" s="9">
        <v>791.54</v>
      </c>
      <c r="D13" s="9">
        <v>0</v>
      </c>
      <c r="E13" s="10">
        <v>150</v>
      </c>
      <c r="F13" s="11">
        <v>0</v>
      </c>
      <c r="G13" s="9">
        <v>0</v>
      </c>
      <c r="H13" s="10">
        <v>90</v>
      </c>
      <c r="I13" s="11">
        <f t="shared" si="2"/>
        <v>0</v>
      </c>
      <c r="J13" s="9">
        <v>62.83</v>
      </c>
      <c r="K13" s="10">
        <v>58</v>
      </c>
      <c r="L13" s="11">
        <f t="shared" si="1"/>
        <v>3644.14</v>
      </c>
      <c r="M13" s="9">
        <v>728.71</v>
      </c>
      <c r="N13" s="10">
        <v>38</v>
      </c>
      <c r="O13" s="11">
        <f t="shared" si="0"/>
        <v>27690.98</v>
      </c>
      <c r="P13" s="11">
        <f>L13+O13</f>
        <v>31335.12</v>
      </c>
    </row>
    <row r="14" ht="30" customHeight="1" spans="1:16">
      <c r="A14" s="7">
        <v>11</v>
      </c>
      <c r="B14" s="8" t="s">
        <v>22</v>
      </c>
      <c r="C14" s="9">
        <v>899.42</v>
      </c>
      <c r="D14" s="9">
        <v>0</v>
      </c>
      <c r="E14" s="10">
        <v>150</v>
      </c>
      <c r="F14" s="11">
        <v>0</v>
      </c>
      <c r="G14" s="9">
        <v>0</v>
      </c>
      <c r="H14" s="10">
        <v>90</v>
      </c>
      <c r="I14" s="11">
        <f t="shared" si="2"/>
        <v>0</v>
      </c>
      <c r="J14" s="9">
        <v>0</v>
      </c>
      <c r="K14" s="10">
        <v>58</v>
      </c>
      <c r="L14" s="11">
        <f t="shared" si="1"/>
        <v>0</v>
      </c>
      <c r="M14" s="9">
        <v>899.42</v>
      </c>
      <c r="N14" s="10">
        <v>38</v>
      </c>
      <c r="O14" s="11">
        <f t="shared" si="0"/>
        <v>34177.96</v>
      </c>
      <c r="P14" s="11">
        <f>O14</f>
        <v>34177.96</v>
      </c>
    </row>
    <row r="15" ht="30" customHeight="1" spans="1:22">
      <c r="A15" s="7">
        <v>12</v>
      </c>
      <c r="B15" s="8" t="s">
        <v>23</v>
      </c>
      <c r="C15" s="9">
        <v>601.46</v>
      </c>
      <c r="D15" s="9">
        <v>0</v>
      </c>
      <c r="E15" s="10">
        <v>150</v>
      </c>
      <c r="F15" s="11">
        <v>0</v>
      </c>
      <c r="G15" s="9">
        <v>0</v>
      </c>
      <c r="H15" s="10">
        <v>90</v>
      </c>
      <c r="I15" s="11">
        <f t="shared" si="2"/>
        <v>0</v>
      </c>
      <c r="J15" s="9">
        <v>26.51</v>
      </c>
      <c r="K15" s="10">
        <v>58</v>
      </c>
      <c r="L15" s="11">
        <f t="shared" si="1"/>
        <v>1537.58</v>
      </c>
      <c r="M15" s="9">
        <v>574.95</v>
      </c>
      <c r="N15" s="10">
        <v>38</v>
      </c>
      <c r="O15" s="11">
        <f t="shared" si="0"/>
        <v>21848.1</v>
      </c>
      <c r="P15" s="11">
        <f>L15+O15</f>
        <v>23385.68</v>
      </c>
      <c r="R15" s="27"/>
      <c r="S15" s="27"/>
      <c r="T15" s="27"/>
      <c r="U15" s="27"/>
      <c r="V15" s="27"/>
    </row>
    <row r="16" ht="30" customHeight="1" spans="1:22">
      <c r="A16" s="7">
        <v>13</v>
      </c>
      <c r="B16" s="8" t="s">
        <v>24</v>
      </c>
      <c r="C16" s="9">
        <v>508.02</v>
      </c>
      <c r="D16" s="9">
        <v>0</v>
      </c>
      <c r="E16" s="10">
        <v>150</v>
      </c>
      <c r="F16" s="11">
        <v>0</v>
      </c>
      <c r="G16" s="9">
        <v>0</v>
      </c>
      <c r="H16" s="10">
        <v>90</v>
      </c>
      <c r="I16" s="11">
        <f t="shared" si="2"/>
        <v>0</v>
      </c>
      <c r="J16" s="9">
        <v>0</v>
      </c>
      <c r="K16" s="10">
        <v>58</v>
      </c>
      <c r="L16" s="11">
        <f t="shared" si="1"/>
        <v>0</v>
      </c>
      <c r="M16" s="9">
        <v>508.02</v>
      </c>
      <c r="N16" s="10">
        <v>38</v>
      </c>
      <c r="O16" s="11">
        <f t="shared" si="0"/>
        <v>19304.76</v>
      </c>
      <c r="P16" s="11">
        <f>M16*N16</f>
        <v>19304.76</v>
      </c>
      <c r="R16" s="27"/>
      <c r="S16" s="27"/>
      <c r="T16" s="27"/>
      <c r="U16" s="27"/>
      <c r="V16" s="27"/>
    </row>
    <row r="17" ht="30" customHeight="1" spans="1:22">
      <c r="A17" s="7">
        <v>14</v>
      </c>
      <c r="B17" s="8" t="s">
        <v>25</v>
      </c>
      <c r="C17" s="13">
        <v>103.26</v>
      </c>
      <c r="D17" s="9">
        <v>0</v>
      </c>
      <c r="E17" s="10">
        <v>150</v>
      </c>
      <c r="F17" s="11">
        <v>0</v>
      </c>
      <c r="G17" s="9">
        <v>0</v>
      </c>
      <c r="H17" s="10">
        <v>90</v>
      </c>
      <c r="I17" s="11">
        <f t="shared" si="2"/>
        <v>0</v>
      </c>
      <c r="J17" s="9">
        <v>0</v>
      </c>
      <c r="K17" s="10">
        <v>58</v>
      </c>
      <c r="L17" s="11">
        <f t="shared" si="1"/>
        <v>0</v>
      </c>
      <c r="M17" s="13">
        <v>103.26</v>
      </c>
      <c r="N17" s="10">
        <v>38</v>
      </c>
      <c r="O17" s="11">
        <f t="shared" si="0"/>
        <v>3923.88</v>
      </c>
      <c r="P17" s="11">
        <f>N17*O17</f>
        <v>149107.44</v>
      </c>
      <c r="R17" s="28"/>
      <c r="S17" s="29"/>
      <c r="T17" s="28"/>
      <c r="U17" s="27"/>
      <c r="V17" s="27"/>
    </row>
    <row r="18" ht="30" customHeight="1" spans="1:22">
      <c r="A18" s="7">
        <v>15</v>
      </c>
      <c r="B18" s="8" t="s">
        <v>26</v>
      </c>
      <c r="C18" s="9">
        <v>131.57</v>
      </c>
      <c r="D18" s="9">
        <v>0</v>
      </c>
      <c r="E18" s="10">
        <v>150</v>
      </c>
      <c r="F18" s="11">
        <v>0</v>
      </c>
      <c r="G18" s="9">
        <v>0</v>
      </c>
      <c r="H18" s="10">
        <v>90</v>
      </c>
      <c r="I18" s="11">
        <f t="shared" si="2"/>
        <v>0</v>
      </c>
      <c r="J18" s="9">
        <v>0</v>
      </c>
      <c r="K18" s="10">
        <v>58</v>
      </c>
      <c r="L18" s="11">
        <f t="shared" si="1"/>
        <v>0</v>
      </c>
      <c r="M18" s="9">
        <v>131.57</v>
      </c>
      <c r="N18" s="10">
        <v>38</v>
      </c>
      <c r="O18" s="11">
        <f t="shared" si="0"/>
        <v>4999.66</v>
      </c>
      <c r="P18" s="11">
        <f>M18*N18</f>
        <v>4999.66</v>
      </c>
      <c r="R18" s="28"/>
      <c r="S18" s="29"/>
      <c r="T18" s="28"/>
      <c r="U18" s="27"/>
      <c r="V18" s="27"/>
    </row>
    <row r="19" ht="30" customHeight="1" spans="1:22">
      <c r="A19" s="7">
        <v>16</v>
      </c>
      <c r="B19" s="8" t="s">
        <v>27</v>
      </c>
      <c r="C19" s="9">
        <v>122.36</v>
      </c>
      <c r="D19" s="9">
        <v>0</v>
      </c>
      <c r="E19" s="10">
        <v>150</v>
      </c>
      <c r="F19" s="11">
        <v>0</v>
      </c>
      <c r="G19" s="9">
        <v>0</v>
      </c>
      <c r="H19" s="10">
        <v>90</v>
      </c>
      <c r="I19" s="11">
        <f t="shared" si="2"/>
        <v>0</v>
      </c>
      <c r="J19" s="9">
        <v>0</v>
      </c>
      <c r="K19" s="10">
        <v>58</v>
      </c>
      <c r="L19" s="11">
        <f t="shared" si="1"/>
        <v>0</v>
      </c>
      <c r="M19" s="9">
        <v>122.36</v>
      </c>
      <c r="N19" s="10">
        <v>38</v>
      </c>
      <c r="O19" s="11">
        <f t="shared" si="0"/>
        <v>4649.68</v>
      </c>
      <c r="P19" s="11">
        <f>M19*N19</f>
        <v>4649.68</v>
      </c>
      <c r="R19" s="28"/>
      <c r="S19" s="29"/>
      <c r="T19" s="28"/>
      <c r="U19" s="27"/>
      <c r="V19" s="27"/>
    </row>
    <row r="20" ht="30" customHeight="1" spans="1:22">
      <c r="A20" s="7">
        <v>17</v>
      </c>
      <c r="B20" s="8" t="s">
        <v>28</v>
      </c>
      <c r="C20" s="9">
        <v>2.28</v>
      </c>
      <c r="D20" s="9">
        <v>0</v>
      </c>
      <c r="E20" s="10">
        <v>150</v>
      </c>
      <c r="F20" s="11">
        <v>0</v>
      </c>
      <c r="G20" s="9">
        <v>0</v>
      </c>
      <c r="H20" s="10">
        <v>90</v>
      </c>
      <c r="I20" s="11">
        <f t="shared" si="2"/>
        <v>0</v>
      </c>
      <c r="J20" s="9">
        <v>0</v>
      </c>
      <c r="K20" s="10">
        <v>58</v>
      </c>
      <c r="L20" s="11">
        <f t="shared" si="1"/>
        <v>0</v>
      </c>
      <c r="M20" s="9">
        <v>2.28</v>
      </c>
      <c r="N20" s="10">
        <v>38</v>
      </c>
      <c r="O20" s="11">
        <f t="shared" si="0"/>
        <v>86.64</v>
      </c>
      <c r="P20" s="11">
        <f>M20*N20</f>
        <v>86.64</v>
      </c>
      <c r="R20" s="28"/>
      <c r="S20" s="29"/>
      <c r="T20" s="28"/>
      <c r="U20" s="27"/>
      <c r="V20" s="27"/>
    </row>
    <row r="21" ht="30" customHeight="1" spans="1:22">
      <c r="A21" s="7">
        <v>18</v>
      </c>
      <c r="B21" s="8" t="s">
        <v>29</v>
      </c>
      <c r="C21" s="9">
        <v>401.34</v>
      </c>
      <c r="D21" s="9">
        <v>0</v>
      </c>
      <c r="E21" s="10">
        <v>150</v>
      </c>
      <c r="F21" s="11">
        <v>0</v>
      </c>
      <c r="G21" s="9">
        <v>0</v>
      </c>
      <c r="H21" s="10">
        <v>90</v>
      </c>
      <c r="I21" s="11">
        <f t="shared" si="2"/>
        <v>0</v>
      </c>
      <c r="J21" s="9">
        <v>0</v>
      </c>
      <c r="K21" s="10">
        <v>58</v>
      </c>
      <c r="L21" s="11">
        <f t="shared" si="1"/>
        <v>0</v>
      </c>
      <c r="M21" s="9">
        <v>401.34</v>
      </c>
      <c r="N21" s="10">
        <v>38</v>
      </c>
      <c r="O21" s="11">
        <f t="shared" si="0"/>
        <v>15250.92</v>
      </c>
      <c r="P21" s="11">
        <f>M21*N21</f>
        <v>15250.92</v>
      </c>
      <c r="R21" s="28"/>
      <c r="S21" s="29"/>
      <c r="T21" s="28"/>
      <c r="U21" s="28"/>
      <c r="V21" s="27"/>
    </row>
    <row r="22" s="1" customFormat="1" ht="30" customHeight="1" spans="1:22">
      <c r="A22" s="14"/>
      <c r="B22" s="15" t="s">
        <v>30</v>
      </c>
      <c r="C22" s="16">
        <v>13034.62</v>
      </c>
      <c r="D22" s="16">
        <f>SUM(D4:D21)</f>
        <v>2750</v>
      </c>
      <c r="E22" s="17">
        <v>150</v>
      </c>
      <c r="F22" s="18">
        <f>SUM(F4:F21)</f>
        <v>542500</v>
      </c>
      <c r="G22" s="16">
        <f>SUM(G4:G21)</f>
        <v>367.79</v>
      </c>
      <c r="H22" s="17">
        <v>90</v>
      </c>
      <c r="I22" s="18">
        <f t="shared" si="2"/>
        <v>33101.1</v>
      </c>
      <c r="J22" s="16">
        <f>SUM(J4:J21)</f>
        <v>470.19</v>
      </c>
      <c r="K22" s="17">
        <v>58</v>
      </c>
      <c r="L22" s="18">
        <f t="shared" si="1"/>
        <v>27271.02</v>
      </c>
      <c r="M22" s="16">
        <f>SUM(M4:M21)</f>
        <v>9446.64</v>
      </c>
      <c r="N22" s="17">
        <v>38</v>
      </c>
      <c r="O22" s="18">
        <f t="shared" si="0"/>
        <v>358972.32</v>
      </c>
      <c r="P22" s="18">
        <f>F22+I22+L22+O22</f>
        <v>961844.44</v>
      </c>
      <c r="R22" s="30"/>
      <c r="S22" s="31"/>
      <c r="T22" s="30"/>
      <c r="U22" s="32"/>
      <c r="V22" s="32"/>
    </row>
    <row r="23" s="2" customFormat="1" ht="67" customHeight="1" spans="1:20">
      <c r="A23" s="19" t="s">
        <v>31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5"/>
      <c r="P23" s="26"/>
      <c r="R23" s="33"/>
      <c r="S23" s="33"/>
      <c r="T23" s="33"/>
    </row>
  </sheetData>
  <mergeCells count="3">
    <mergeCell ref="A1:P1"/>
    <mergeCell ref="A2:P2"/>
    <mergeCell ref="A23:P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DELL0001</dc:creator>
  <cp:lastModifiedBy>WPS_1544078067</cp:lastModifiedBy>
  <dcterms:created xsi:type="dcterms:W3CDTF">2022-09-25T05:18:00Z</dcterms:created>
  <dcterms:modified xsi:type="dcterms:W3CDTF">2022-11-14T08:32:32Z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CD8D23C8C73F4D45ABB44BA3EEBD1B9B</vt:lpwstr>
  </property>
  <property fmtid="{D5CDD505-2E9C-101B-9397-08002B2CF9AE}" pid="3" name="KSOProductBuildVer">
    <vt:lpwstr>2052-11.1.0.12763</vt:lpwstr>
  </property>
</Properties>
</file>