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交建方案" sheetId="5" r:id="rId1"/>
    <sheet name="调整后方案" sheetId="6" r:id="rId2"/>
    <sheet name="按性质分" sheetId="7" r:id="rId3"/>
  </sheets>
  <calcPr calcId="144525"/>
</workbook>
</file>

<file path=xl/sharedStrings.xml><?xml version="1.0" encoding="utf-8"?>
<sst xmlns="http://schemas.openxmlformats.org/spreadsheetml/2006/main" count="306" uniqueCount="115">
  <si>
    <r>
      <rPr>
        <b/>
        <sz val="16"/>
        <color rgb="FF000000"/>
        <rFont val="Times New Roman"/>
        <charset val="134"/>
      </rPr>
      <t>2020</t>
    </r>
    <r>
      <rPr>
        <b/>
        <sz val="16"/>
        <color rgb="FF000000"/>
        <rFont val="宋体"/>
        <charset val="134"/>
      </rPr>
      <t>年岫岩满族自治县砂场情况一览表</t>
    </r>
  </si>
  <si>
    <t>序号</t>
  </si>
  <si>
    <t>所在河流</t>
  </si>
  <si>
    <t>所在乡镇</t>
  </si>
  <si>
    <t>所在村</t>
  </si>
  <si>
    <t>砂场名称</t>
  </si>
  <si>
    <r>
      <rPr>
        <sz val="11"/>
        <rFont val="宋体"/>
        <charset val="134"/>
      </rPr>
      <t>实际开采量（</t>
    </r>
    <r>
      <rPr>
        <sz val="11"/>
        <rFont val="Times New Roman"/>
        <charset val="134"/>
      </rPr>
      <t>m3</t>
    </r>
    <r>
      <rPr>
        <sz val="11"/>
        <rFont val="宋体"/>
        <charset val="134"/>
      </rPr>
      <t>）</t>
    </r>
  </si>
  <si>
    <t>备注</t>
  </si>
  <si>
    <t>三家子河</t>
  </si>
  <si>
    <t>三家子镇</t>
  </si>
  <si>
    <t>房身村</t>
  </si>
  <si>
    <t>河东砂场</t>
  </si>
  <si>
    <t>沟连河</t>
  </si>
  <si>
    <t>洋河镇</t>
  </si>
  <si>
    <t>样子岭</t>
  </si>
  <si>
    <t>松树咀砂场</t>
  </si>
  <si>
    <t>交建集团用15500，余5420</t>
  </si>
  <si>
    <t>小荒河</t>
  </si>
  <si>
    <t>牧牛镇</t>
  </si>
  <si>
    <t>钟家村</t>
  </si>
  <si>
    <t>小荒砂场</t>
  </si>
  <si>
    <t>古洞河</t>
  </si>
  <si>
    <t>大房身镇</t>
  </si>
  <si>
    <t>大甸子村</t>
  </si>
  <si>
    <t>孙家沟砂场</t>
  </si>
  <si>
    <t>渭水河</t>
  </si>
  <si>
    <t>大营子镇</t>
  </si>
  <si>
    <t>三清观</t>
  </si>
  <si>
    <t>台沟砂场</t>
  </si>
  <si>
    <t>交建集团用13500，余27212</t>
  </si>
  <si>
    <t>干沟河</t>
  </si>
  <si>
    <t>哈达碑镇</t>
  </si>
  <si>
    <t>哈达碑村</t>
  </si>
  <si>
    <t>东屯砂场</t>
  </si>
  <si>
    <t>交建集团用10850，余3970</t>
  </si>
  <si>
    <t>雅河</t>
  </si>
  <si>
    <t>前营子镇</t>
  </si>
  <si>
    <t>狄家堡</t>
  </si>
  <si>
    <t>北堡砂场</t>
  </si>
  <si>
    <t>汤池河</t>
  </si>
  <si>
    <t>石灰窑镇</t>
  </si>
  <si>
    <t>同江峪</t>
  </si>
  <si>
    <t>徐大院砂场</t>
  </si>
  <si>
    <t>交建集团用9000，余16298</t>
  </si>
  <si>
    <t>青苔峪河</t>
  </si>
  <si>
    <t>石庙子镇</t>
  </si>
  <si>
    <t>兴旺村</t>
  </si>
  <si>
    <t>锥下砂场</t>
  </si>
  <si>
    <t>交建集团用39400，余10600</t>
  </si>
  <si>
    <t>青河</t>
  </si>
  <si>
    <t>汤沟镇</t>
  </si>
  <si>
    <t>红塔村</t>
  </si>
  <si>
    <t>甸东砂场</t>
  </si>
  <si>
    <t>大洋河</t>
  </si>
  <si>
    <t>岭沟</t>
  </si>
  <si>
    <t>岭沟村</t>
  </si>
  <si>
    <t>洋河洼</t>
  </si>
  <si>
    <t>哨子河</t>
  </si>
  <si>
    <t>松树村</t>
  </si>
  <si>
    <t>二河</t>
  </si>
  <si>
    <t>安乐村</t>
  </si>
  <si>
    <r>
      <rPr>
        <sz val="11"/>
        <color rgb="FF000000"/>
        <rFont val="宋体"/>
        <charset val="134"/>
      </rPr>
      <t>付家组砂场</t>
    </r>
  </si>
  <si>
    <r>
      <rPr>
        <sz val="11"/>
        <color rgb="FF000000"/>
        <rFont val="宋体"/>
        <charset val="134"/>
      </rPr>
      <t>周家组砂场</t>
    </r>
  </si>
  <si>
    <t>火石岭村</t>
  </si>
  <si>
    <r>
      <rPr>
        <sz val="11"/>
        <color rgb="FF000000"/>
        <rFont val="宋体"/>
        <charset val="134"/>
      </rPr>
      <t>汪沟组砂场</t>
    </r>
  </si>
  <si>
    <t>朝阳镇</t>
  </si>
  <si>
    <t>朝阳村</t>
  </si>
  <si>
    <r>
      <rPr>
        <sz val="11"/>
        <color rgb="FF000000"/>
        <rFont val="宋体"/>
        <charset val="134"/>
      </rPr>
      <t>吴家堡组砂场</t>
    </r>
  </si>
  <si>
    <t>交建集团用44800，余76200</t>
  </si>
  <si>
    <t>北茨村</t>
  </si>
  <si>
    <r>
      <rPr>
        <sz val="11"/>
        <color rgb="FF000000"/>
        <rFont val="宋体"/>
        <charset val="134"/>
      </rPr>
      <t>南头组二砂场</t>
    </r>
  </si>
  <si>
    <t>红旗镇</t>
  </si>
  <si>
    <t>牌坊村</t>
  </si>
  <si>
    <r>
      <rPr>
        <sz val="11"/>
        <color rgb="FF000000"/>
        <rFont val="宋体"/>
        <charset val="134"/>
      </rPr>
      <t>吴东组砂场</t>
    </r>
  </si>
  <si>
    <t>城建集团全用</t>
  </si>
  <si>
    <t>苏子沟镇</t>
  </si>
  <si>
    <t>古龙村</t>
  </si>
  <si>
    <r>
      <rPr>
        <sz val="11"/>
        <color rgb="FF000000"/>
        <rFont val="宋体"/>
        <charset val="134"/>
      </rPr>
      <t>东隈组砂场</t>
    </r>
  </si>
  <si>
    <t>合计</t>
  </si>
  <si>
    <r>
      <rPr>
        <sz val="11"/>
        <color rgb="FF000000"/>
        <rFont val="宋体"/>
        <charset val="134"/>
      </rPr>
      <t>说明：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、交建集团拟用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处砂场、</t>
    </r>
    <r>
      <rPr>
        <sz val="11"/>
        <color rgb="FF000000"/>
        <rFont val="Times New Roman"/>
        <charset val="134"/>
      </rPr>
      <t>272800</t>
    </r>
    <r>
      <rPr>
        <sz val="11"/>
        <color rgb="FF000000"/>
        <rFont val="宋体"/>
        <charset val="134"/>
      </rPr>
      <t>立方米（申请用量</t>
    </r>
    <r>
      <rPr>
        <sz val="11"/>
        <color rgb="FF000000"/>
        <rFont val="Times New Roman"/>
        <charset val="134"/>
      </rPr>
      <t>133100</t>
    </r>
    <r>
      <rPr>
        <sz val="11"/>
        <color rgb="FF000000"/>
        <rFont val="宋体"/>
        <charset val="134"/>
      </rPr>
      <t>立方米，余量</t>
    </r>
    <r>
      <rPr>
        <sz val="11"/>
        <color rgb="FF000000"/>
        <rFont val="Times New Roman"/>
        <charset val="134"/>
      </rPr>
      <t>139700</t>
    </r>
    <r>
      <rPr>
        <sz val="11"/>
        <color rgb="FF000000"/>
        <rFont val="宋体"/>
        <charset val="134"/>
      </rPr>
      <t>立方米）；</t>
    </r>
    <r>
      <rPr>
        <sz val="11"/>
        <color rgb="FF000000"/>
        <rFont val="Times New Roman"/>
        <charset val="134"/>
      </rPr>
      <t>2‘</t>
    </r>
    <r>
      <rPr>
        <sz val="11"/>
        <color rgb="FF000000"/>
        <rFont val="宋体"/>
        <charset val="134"/>
      </rPr>
      <t>城建集团拟用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处砂场、</t>
    </r>
    <r>
      <rPr>
        <sz val="11"/>
        <color rgb="FF000000"/>
        <rFont val="Times New Roman"/>
        <charset val="134"/>
      </rPr>
      <t>100650</t>
    </r>
    <r>
      <rPr>
        <sz val="11"/>
        <color rgb="FF000000"/>
        <rFont val="宋体"/>
        <charset val="134"/>
      </rPr>
      <t>立方米（申请用量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万立方米，余量</t>
    </r>
    <r>
      <rPr>
        <sz val="11"/>
        <color rgb="FF000000"/>
        <rFont val="Times New Roman"/>
        <charset val="134"/>
      </rPr>
      <t>650</t>
    </r>
    <r>
      <rPr>
        <sz val="11"/>
        <color rgb="FF000000"/>
        <rFont val="宋体"/>
        <charset val="134"/>
      </rPr>
      <t>立方米）；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、未占用砂场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宋体"/>
        <charset val="134"/>
      </rPr>
      <t>处、</t>
    </r>
    <r>
      <rPr>
        <sz val="11"/>
        <color rgb="FF000000"/>
        <rFont val="Times New Roman"/>
        <charset val="134"/>
      </rPr>
      <t xml:space="preserve">  557622</t>
    </r>
    <r>
      <rPr>
        <sz val="11"/>
        <color rgb="FF000000"/>
        <rFont val="宋体"/>
        <charset val="134"/>
      </rPr>
      <t>立方米，占用砂场余量</t>
    </r>
    <r>
      <rPr>
        <sz val="11"/>
        <color rgb="FF000000"/>
        <rFont val="Times New Roman"/>
        <charset val="134"/>
      </rPr>
      <t>140350</t>
    </r>
    <r>
      <rPr>
        <sz val="11"/>
        <color rgb="FF000000"/>
        <rFont val="宋体"/>
        <charset val="134"/>
      </rPr>
      <t>立方米，合计余量</t>
    </r>
    <r>
      <rPr>
        <sz val="11"/>
        <color rgb="FF000000"/>
        <rFont val="Times New Roman"/>
        <charset val="134"/>
      </rPr>
      <t>697972</t>
    </r>
    <r>
      <rPr>
        <sz val="11"/>
        <color rgb="FF000000"/>
        <rFont val="宋体"/>
        <charset val="134"/>
      </rPr>
      <t>立方米）</t>
    </r>
  </si>
  <si>
    <r>
      <rPr>
        <b/>
        <sz val="16"/>
        <color rgb="FF000000"/>
        <rFont val="Times New Roman"/>
        <charset val="134"/>
      </rPr>
      <t>2020</t>
    </r>
    <r>
      <rPr>
        <b/>
        <sz val="16"/>
        <color rgb="FF000000"/>
        <rFont val="宋体"/>
        <charset val="134"/>
      </rPr>
      <t>年岫岩满族自治县砂场情况一览表（拟调整方案）</t>
    </r>
  </si>
  <si>
    <r>
      <rPr>
        <sz val="11"/>
        <rFont val="宋体"/>
        <charset val="134"/>
      </rPr>
      <t>开采量（</t>
    </r>
    <r>
      <rPr>
        <sz val="11"/>
        <rFont val="Times New Roman"/>
        <charset val="134"/>
      </rPr>
      <t>m3</t>
    </r>
    <r>
      <rPr>
        <sz val="11"/>
        <rFont val="宋体"/>
        <charset val="134"/>
      </rPr>
      <t>）</t>
    </r>
  </si>
  <si>
    <t>底价（元/m3）</t>
  </si>
  <si>
    <t>估价（万元）</t>
  </si>
  <si>
    <t>开采时间（月）</t>
  </si>
  <si>
    <t>一</t>
  </si>
  <si>
    <t>第一批次拍卖</t>
  </si>
  <si>
    <t>年末</t>
  </si>
  <si>
    <t>二</t>
  </si>
  <si>
    <t>第二批次拍卖</t>
  </si>
  <si>
    <t>红旗乡</t>
  </si>
  <si>
    <r>
      <rPr>
        <sz val="11"/>
        <color rgb="FF000000"/>
        <rFont val="宋体"/>
        <charset val="134"/>
      </rPr>
      <t>说明：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、第一批次拍卖</t>
    </r>
    <r>
      <rPr>
        <sz val="11"/>
        <color rgb="FF000000"/>
        <rFont val="Times New Roman"/>
        <charset val="134"/>
      </rPr>
      <t>14</t>
    </r>
    <r>
      <rPr>
        <sz val="11"/>
        <color rgb="FF000000"/>
        <rFont val="宋体"/>
        <charset val="134"/>
      </rPr>
      <t>处、方量</t>
    </r>
    <r>
      <rPr>
        <sz val="11"/>
        <color rgb="FF000000"/>
        <rFont val="Times New Roman"/>
        <charset val="134"/>
      </rPr>
      <t>717632</t>
    </r>
    <r>
      <rPr>
        <sz val="11"/>
        <color rgb="FF000000"/>
        <rFont val="宋体"/>
        <charset val="134"/>
      </rPr>
      <t>立方米，底价总额</t>
    </r>
    <r>
      <rPr>
        <sz val="11"/>
        <color rgb="FF000000"/>
        <rFont val="Times New Roman"/>
        <charset val="134"/>
      </rPr>
      <t>1662.2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、第一批次拍卖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处、方量</t>
    </r>
    <r>
      <rPr>
        <sz val="11"/>
        <color rgb="FF000000"/>
        <rFont val="Times New Roman"/>
        <charset val="134"/>
      </rPr>
      <t>213440</t>
    </r>
    <r>
      <rPr>
        <sz val="11"/>
        <color rgb="FF000000"/>
        <rFont val="宋体"/>
        <charset val="134"/>
      </rPr>
      <t>立方米，底价总额</t>
    </r>
    <r>
      <rPr>
        <sz val="11"/>
        <color rgb="FF000000"/>
        <rFont val="Times New Roman"/>
        <charset val="134"/>
      </rPr>
      <t>533.6</t>
    </r>
    <r>
      <rPr>
        <sz val="11"/>
        <color rgb="FF000000"/>
        <rFont val="宋体"/>
        <charset val="134"/>
      </rPr>
      <t>万元。</t>
    </r>
  </si>
  <si>
    <t>附件：</t>
  </si>
  <si>
    <r>
      <rPr>
        <b/>
        <sz val="20"/>
        <color rgb="FF000000"/>
        <rFont val="Times New Roman"/>
        <charset val="134"/>
      </rPr>
      <t>2020</t>
    </r>
    <r>
      <rPr>
        <b/>
        <sz val="20"/>
        <color rgb="FF000000"/>
        <rFont val="宋体"/>
        <charset val="134"/>
      </rPr>
      <t>年岫岩满族自治县河道采砂权拟出让情况表</t>
    </r>
  </si>
  <si>
    <r>
      <rPr>
        <b/>
        <sz val="10"/>
        <rFont val="宋体"/>
        <charset val="134"/>
      </rPr>
      <t>开采量（</t>
    </r>
    <r>
      <rPr>
        <b/>
        <sz val="10"/>
        <rFont val="Times New Roman"/>
        <charset val="134"/>
      </rPr>
      <t>m3</t>
    </r>
    <r>
      <rPr>
        <b/>
        <sz val="10"/>
        <rFont val="宋体"/>
        <charset val="134"/>
      </rPr>
      <t>）</t>
    </r>
  </si>
  <si>
    <t>估价
（万元）</t>
  </si>
  <si>
    <t>总计</t>
  </si>
  <si>
    <t>第一批次小计</t>
  </si>
  <si>
    <t>三清观村</t>
  </si>
  <si>
    <t>前营镇</t>
  </si>
  <si>
    <t>狄家堡村</t>
  </si>
  <si>
    <t>同江峪村</t>
  </si>
  <si>
    <t>清凉山镇</t>
  </si>
  <si>
    <t>岭沟乡</t>
  </si>
  <si>
    <t>哨子河乡</t>
  </si>
  <si>
    <t>付家组砂场</t>
  </si>
  <si>
    <t>周家组砂场</t>
  </si>
  <si>
    <t>汪沟组砂场</t>
  </si>
  <si>
    <t>吴家堡组砂场</t>
  </si>
  <si>
    <t>第二批次小计</t>
  </si>
  <si>
    <t>样子岭村</t>
  </si>
  <si>
    <t>南头组二砂场</t>
  </si>
  <si>
    <t>红旗营子乡</t>
  </si>
  <si>
    <t>吴东组砂场</t>
  </si>
  <si>
    <t>东隈组砂场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</si>
</sst>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);[Red]\(0.000\)"/>
    <numFmt numFmtId="177" formatCode="0_);[Red]\(0\)"/>
    <numFmt numFmtId="178" formatCode="0.00_);[Red]\(0.00\)"/>
    <numFmt numFmtId="179" formatCode="0.00_ 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b/>
      <sz val="20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仿宋_GB2312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.5"/>
      <color theme="1"/>
      <name val="仿宋"/>
      <charset val="134"/>
    </font>
    <font>
      <sz val="10.5"/>
      <color theme="1"/>
      <name val="Calibri"/>
      <charset val="134"/>
    </font>
    <font>
      <sz val="12"/>
      <color theme="1"/>
      <name val="宋体"/>
      <charset val="134"/>
    </font>
    <font>
      <b/>
      <sz val="16"/>
      <color rgb="FF000000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B0F0"/>
      <name val="Times New Roman"/>
      <charset val="134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rgb="FF000000"/>
      <name val="宋体"/>
      <charset val="134"/>
    </font>
    <font>
      <b/>
      <sz val="10"/>
      <name val="Times New Roman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9" fillId="25" borderId="13" applyNumberFormat="0" applyAlignment="0" applyProtection="0">
      <alignment vertical="center"/>
    </xf>
    <xf numFmtId="0" fontId="40" fillId="25" borderId="6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wrapText="1"/>
    </xf>
    <xf numFmtId="177" fontId="14" fillId="0" borderId="0" xfId="0" applyNumberFormat="1" applyFont="1" applyBorder="1" applyAlignment="1">
      <alignment horizontal="center" wrapText="1"/>
    </xf>
    <xf numFmtId="177" fontId="0" fillId="0" borderId="0" xfId="0" applyNumberForma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8" fontId="1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2" xfId="1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177" fontId="18" fillId="0" borderId="2" xfId="0" applyNumberFormat="1" applyFon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9" fontId="19" fillId="0" borderId="2" xfId="0" applyNumberFormat="1" applyFont="1" applyBorder="1" applyAlignment="1">
      <alignment horizontal="center" vertical="center" wrapText="1"/>
    </xf>
    <xf numFmtId="179" fontId="20" fillId="0" borderId="2" xfId="0" applyNumberFormat="1" applyFont="1" applyBorder="1" applyAlignment="1">
      <alignment horizontal="center" vertical="center" wrapText="1"/>
    </xf>
    <xf numFmtId="179" fontId="19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4" workbookViewId="0">
      <selection activeCell="H9" sqref="H9"/>
    </sheetView>
  </sheetViews>
  <sheetFormatPr defaultColWidth="9" defaultRowHeight="14.4"/>
  <cols>
    <col min="2" max="2" width="10.25" style="1" customWidth="1"/>
    <col min="3" max="3" width="9.62962962962963" customWidth="1"/>
    <col min="4" max="4" width="11.3796296296296" customWidth="1"/>
    <col min="5" max="5" width="16.75" customWidth="1"/>
    <col min="6" max="6" width="13.5" style="2" customWidth="1"/>
    <col min="7" max="7" width="13.5" style="4" customWidth="1"/>
    <col min="8" max="8" width="47.1296296296296" customWidth="1"/>
    <col min="9" max="9" width="18.3796296296296" customWidth="1"/>
    <col min="10" max="10" width="12.3796296296296" customWidth="1"/>
    <col min="11" max="11" width="11.5" customWidth="1"/>
  </cols>
  <sheetData>
    <row r="1" ht="48.75" customHeight="1" spans="1:7">
      <c r="A1" s="29" t="s">
        <v>0</v>
      </c>
      <c r="B1" s="29"/>
      <c r="C1" s="29"/>
      <c r="D1" s="29"/>
      <c r="E1" s="29"/>
      <c r="F1" s="29"/>
      <c r="G1" s="29"/>
    </row>
    <row r="2" ht="41.25" customHeight="1" spans="1:7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5" t="s">
        <v>7</v>
      </c>
    </row>
    <row r="3" ht="24.95" customHeight="1" spans="1:7">
      <c r="A3" s="35">
        <v>1</v>
      </c>
      <c r="B3" s="35" t="s">
        <v>8</v>
      </c>
      <c r="C3" s="35" t="s">
        <v>9</v>
      </c>
      <c r="D3" s="35" t="s">
        <v>10</v>
      </c>
      <c r="E3" s="35" t="s">
        <v>11</v>
      </c>
      <c r="F3" s="35">
        <v>41522</v>
      </c>
      <c r="G3" s="35"/>
    </row>
    <row r="4" ht="24.95" customHeight="1" spans="1:7">
      <c r="A4" s="35">
        <v>2</v>
      </c>
      <c r="B4" s="35" t="s">
        <v>12</v>
      </c>
      <c r="C4" s="35" t="s">
        <v>13</v>
      </c>
      <c r="D4" s="35" t="s">
        <v>14</v>
      </c>
      <c r="E4" s="35" t="s">
        <v>15</v>
      </c>
      <c r="F4" s="35">
        <v>20970</v>
      </c>
      <c r="G4" s="51" t="s">
        <v>16</v>
      </c>
    </row>
    <row r="5" ht="24.95" customHeight="1" spans="1:7">
      <c r="A5" s="35">
        <v>3</v>
      </c>
      <c r="B5" s="35" t="s">
        <v>17</v>
      </c>
      <c r="C5" s="35" t="s">
        <v>18</v>
      </c>
      <c r="D5" s="35" t="s">
        <v>19</v>
      </c>
      <c r="E5" s="35" t="s">
        <v>20</v>
      </c>
      <c r="F5" s="35">
        <v>10400</v>
      </c>
      <c r="G5" s="35"/>
    </row>
    <row r="6" ht="24.95" customHeight="1" spans="1:7">
      <c r="A6" s="35">
        <v>4</v>
      </c>
      <c r="B6" s="35" t="s">
        <v>21</v>
      </c>
      <c r="C6" s="35" t="s">
        <v>22</v>
      </c>
      <c r="D6" s="35" t="s">
        <v>23</v>
      </c>
      <c r="E6" s="35" t="s">
        <v>24</v>
      </c>
      <c r="F6" s="35">
        <v>38625</v>
      </c>
      <c r="G6" s="35"/>
    </row>
    <row r="7" ht="24.95" customHeight="1" spans="1:7">
      <c r="A7" s="35">
        <v>5</v>
      </c>
      <c r="B7" s="35" t="s">
        <v>25</v>
      </c>
      <c r="C7" s="35" t="s">
        <v>26</v>
      </c>
      <c r="D7" s="35" t="s">
        <v>27</v>
      </c>
      <c r="E7" s="35" t="s">
        <v>28</v>
      </c>
      <c r="F7" s="35">
        <v>40712</v>
      </c>
      <c r="G7" s="51" t="s">
        <v>29</v>
      </c>
    </row>
    <row r="8" ht="24.95" customHeight="1" spans="1:9">
      <c r="A8" s="35">
        <v>6</v>
      </c>
      <c r="B8" s="35" t="s">
        <v>30</v>
      </c>
      <c r="C8" s="35" t="s">
        <v>31</v>
      </c>
      <c r="D8" s="35" t="s">
        <v>32</v>
      </c>
      <c r="E8" s="35" t="s">
        <v>33</v>
      </c>
      <c r="F8" s="35">
        <v>14820</v>
      </c>
      <c r="G8" s="51" t="s">
        <v>34</v>
      </c>
      <c r="I8" s="28"/>
    </row>
    <row r="9" ht="24.95" customHeight="1" spans="1:10">
      <c r="A9" s="35">
        <v>7</v>
      </c>
      <c r="B9" s="35" t="s">
        <v>35</v>
      </c>
      <c r="C9" s="35" t="s">
        <v>36</v>
      </c>
      <c r="D9" s="35" t="s">
        <v>37</v>
      </c>
      <c r="E9" s="35" t="s">
        <v>38</v>
      </c>
      <c r="F9" s="35">
        <v>6875</v>
      </c>
      <c r="G9" s="35"/>
      <c r="I9" s="23"/>
      <c r="J9" s="24"/>
    </row>
    <row r="10" ht="24.95" customHeight="1" spans="1:10">
      <c r="A10" s="30">
        <v>8</v>
      </c>
      <c r="B10" s="30" t="s">
        <v>39</v>
      </c>
      <c r="C10" s="30" t="s">
        <v>40</v>
      </c>
      <c r="D10" s="30" t="s">
        <v>41</v>
      </c>
      <c r="E10" s="30" t="s">
        <v>42</v>
      </c>
      <c r="F10" s="30">
        <v>25298</v>
      </c>
      <c r="G10" s="51" t="s">
        <v>43</v>
      </c>
      <c r="I10" s="23"/>
      <c r="J10" s="24"/>
    </row>
    <row r="11" ht="24.95" customHeight="1" spans="1:10">
      <c r="A11" s="35">
        <v>9</v>
      </c>
      <c r="B11" s="35" t="s">
        <v>44</v>
      </c>
      <c r="C11" s="35" t="s">
        <v>45</v>
      </c>
      <c r="D11" s="35" t="s">
        <v>46</v>
      </c>
      <c r="E11" s="35" t="s">
        <v>47</v>
      </c>
      <c r="F11" s="35">
        <v>50000</v>
      </c>
      <c r="G11" s="51" t="s">
        <v>48</v>
      </c>
      <c r="I11" s="23"/>
      <c r="J11" s="24"/>
    </row>
    <row r="12" ht="24.95" customHeight="1" spans="1:10">
      <c r="A12" s="35">
        <v>10</v>
      </c>
      <c r="B12" s="35" t="s">
        <v>49</v>
      </c>
      <c r="C12" s="35" t="s">
        <v>50</v>
      </c>
      <c r="D12" s="35" t="s">
        <v>51</v>
      </c>
      <c r="E12" s="35" t="s">
        <v>52</v>
      </c>
      <c r="F12" s="35">
        <v>19000</v>
      </c>
      <c r="G12" s="47"/>
      <c r="I12" s="23"/>
      <c r="J12" s="24"/>
    </row>
    <row r="13" ht="24.95" customHeight="1" spans="1:10">
      <c r="A13" s="35">
        <v>11</v>
      </c>
      <c r="B13" s="35" t="s">
        <v>53</v>
      </c>
      <c r="C13" s="35" t="s">
        <v>54</v>
      </c>
      <c r="D13" s="35" t="s">
        <v>55</v>
      </c>
      <c r="E13" s="35" t="s">
        <v>56</v>
      </c>
      <c r="F13" s="35">
        <v>82500</v>
      </c>
      <c r="G13" s="48"/>
      <c r="I13" s="23"/>
      <c r="J13" s="24"/>
    </row>
    <row r="14" ht="24.95" customHeight="1" spans="1:10">
      <c r="A14" s="35">
        <v>12</v>
      </c>
      <c r="B14" s="35" t="s">
        <v>53</v>
      </c>
      <c r="C14" s="35" t="s">
        <v>57</v>
      </c>
      <c r="D14" s="35" t="s">
        <v>58</v>
      </c>
      <c r="E14" s="35" t="s">
        <v>59</v>
      </c>
      <c r="F14" s="35">
        <v>135900</v>
      </c>
      <c r="G14" s="47"/>
      <c r="I14" s="23"/>
      <c r="J14" s="24"/>
    </row>
    <row r="15" ht="24.95" customHeight="1" spans="1:9">
      <c r="A15" s="35">
        <v>13</v>
      </c>
      <c r="B15" s="35" t="s">
        <v>57</v>
      </c>
      <c r="C15" s="35" t="s">
        <v>9</v>
      </c>
      <c r="D15" s="35" t="s">
        <v>60</v>
      </c>
      <c r="E15" s="35" t="s">
        <v>61</v>
      </c>
      <c r="F15" s="35">
        <v>19300</v>
      </c>
      <c r="G15" s="49"/>
      <c r="I15" s="25"/>
    </row>
    <row r="16" ht="24.95" customHeight="1" spans="1:9">
      <c r="A16" s="35">
        <v>14</v>
      </c>
      <c r="B16" s="35" t="s">
        <v>57</v>
      </c>
      <c r="C16" s="35" t="s">
        <v>9</v>
      </c>
      <c r="D16" s="35" t="s">
        <v>60</v>
      </c>
      <c r="E16" s="30" t="s">
        <v>62</v>
      </c>
      <c r="F16" s="30">
        <v>37400</v>
      </c>
      <c r="G16" s="47"/>
      <c r="I16" s="26"/>
    </row>
    <row r="17" ht="24.95" customHeight="1" spans="1:9">
      <c r="A17" s="35">
        <v>15</v>
      </c>
      <c r="B17" s="35" t="s">
        <v>57</v>
      </c>
      <c r="C17" s="35" t="s">
        <v>26</v>
      </c>
      <c r="D17" s="35" t="s">
        <v>63</v>
      </c>
      <c r="E17" s="35" t="s">
        <v>64</v>
      </c>
      <c r="F17" s="35">
        <v>89100</v>
      </c>
      <c r="G17" s="50"/>
      <c r="I17" s="27"/>
    </row>
    <row r="18" ht="24.95" customHeight="1" spans="1:9">
      <c r="A18" s="35">
        <v>16</v>
      </c>
      <c r="B18" s="37" t="s">
        <v>57</v>
      </c>
      <c r="C18" s="30" t="s">
        <v>65</v>
      </c>
      <c r="D18" s="38" t="s">
        <v>66</v>
      </c>
      <c r="E18" s="35" t="s">
        <v>67</v>
      </c>
      <c r="F18" s="35">
        <v>121000</v>
      </c>
      <c r="G18" s="51" t="s">
        <v>68</v>
      </c>
      <c r="I18" s="26"/>
    </row>
    <row r="19" ht="24.95" customHeight="1" spans="1:9">
      <c r="A19" s="35">
        <v>17</v>
      </c>
      <c r="B19" s="37" t="s">
        <v>57</v>
      </c>
      <c r="C19" s="30" t="s">
        <v>65</v>
      </c>
      <c r="D19" s="30" t="s">
        <v>69</v>
      </c>
      <c r="E19" s="30" t="s">
        <v>70</v>
      </c>
      <c r="F19" s="30">
        <v>77000</v>
      </c>
      <c r="G19" s="47"/>
      <c r="I19" s="27"/>
    </row>
    <row r="20" ht="24.95" customHeight="1" spans="1:9">
      <c r="A20" s="35">
        <v>18</v>
      </c>
      <c r="B20" s="37" t="s">
        <v>57</v>
      </c>
      <c r="C20" s="30" t="s">
        <v>71</v>
      </c>
      <c r="D20" s="30" t="s">
        <v>72</v>
      </c>
      <c r="E20" s="35" t="s">
        <v>73</v>
      </c>
      <c r="F20" s="35">
        <v>14550</v>
      </c>
      <c r="G20" s="51" t="s">
        <v>74</v>
      </c>
      <c r="I20" s="26"/>
    </row>
    <row r="21" ht="24.95" customHeight="1" spans="1:9">
      <c r="A21" s="35">
        <v>19</v>
      </c>
      <c r="B21" s="37" t="s">
        <v>57</v>
      </c>
      <c r="C21" s="30" t="s">
        <v>75</v>
      </c>
      <c r="D21" s="30" t="s">
        <v>76</v>
      </c>
      <c r="E21" s="35" t="s">
        <v>77</v>
      </c>
      <c r="F21" s="35">
        <v>86100</v>
      </c>
      <c r="G21" s="51" t="s">
        <v>74</v>
      </c>
      <c r="I21" s="26"/>
    </row>
    <row r="22" ht="24.95" customHeight="1" spans="1:9">
      <c r="A22" s="35"/>
      <c r="B22" s="42"/>
      <c r="C22" s="30" t="s">
        <v>78</v>
      </c>
      <c r="D22" s="30"/>
      <c r="E22" s="30"/>
      <c r="F22" s="30">
        <f>SUM(F3:F21)</f>
        <v>931072</v>
      </c>
      <c r="G22" s="48"/>
      <c r="I22" s="26"/>
    </row>
    <row r="23" ht="66.75" customHeight="1" spans="1:9">
      <c r="A23" s="43" t="s">
        <v>79</v>
      </c>
      <c r="B23" s="44"/>
      <c r="C23" s="44"/>
      <c r="D23" s="44"/>
      <c r="E23" s="44"/>
      <c r="F23" s="44"/>
      <c r="G23" s="52"/>
      <c r="I23" s="26"/>
    </row>
    <row r="24" ht="15.6" spans="9:9">
      <c r="I24" s="26"/>
    </row>
    <row r="25" spans="9:9">
      <c r="I25" s="25"/>
    </row>
  </sheetData>
  <mergeCells count="2">
    <mergeCell ref="A1:G1"/>
    <mergeCell ref="A23:G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C22" sqref="C22"/>
    </sheetView>
  </sheetViews>
  <sheetFormatPr defaultColWidth="9" defaultRowHeight="14.4"/>
  <cols>
    <col min="1" max="1" width="5.5" customWidth="1"/>
    <col min="2" max="2" width="8.87962962962963" style="1" customWidth="1"/>
    <col min="3" max="3" width="9.62962962962963" customWidth="1"/>
    <col min="4" max="4" width="8.87962962962963" customWidth="1"/>
    <col min="5" max="5" width="12.1296296296296" customWidth="1"/>
    <col min="6" max="6" width="8" style="2" customWidth="1"/>
    <col min="7" max="7" width="7.25" style="2" customWidth="1"/>
    <col min="8" max="8" width="7.5" style="3" customWidth="1"/>
    <col min="9" max="9" width="7.75" style="2" customWidth="1"/>
    <col min="10" max="10" width="13.5" style="4" customWidth="1"/>
    <col min="11" max="11" width="47.1296296296296" customWidth="1"/>
    <col min="12" max="12" width="18.3796296296296" customWidth="1"/>
    <col min="13" max="13" width="12.3796296296296" customWidth="1"/>
    <col min="14" max="14" width="11.5" customWidth="1"/>
  </cols>
  <sheetData>
    <row r="1" ht="33" customHeight="1" spans="1:10">
      <c r="A1" s="29" t="s">
        <v>80</v>
      </c>
      <c r="B1" s="29"/>
      <c r="C1" s="29"/>
      <c r="D1" s="29"/>
      <c r="E1" s="29"/>
      <c r="F1" s="29"/>
      <c r="G1" s="29"/>
      <c r="H1" s="29"/>
      <c r="I1" s="29"/>
      <c r="J1" s="29"/>
    </row>
    <row r="2" ht="41.25" customHeight="1" spans="1:1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81</v>
      </c>
      <c r="G2" s="30" t="s">
        <v>82</v>
      </c>
      <c r="H2" s="32" t="s">
        <v>83</v>
      </c>
      <c r="I2" s="45" t="s">
        <v>84</v>
      </c>
      <c r="J2" s="35" t="s">
        <v>7</v>
      </c>
    </row>
    <row r="3" ht="27.75" customHeight="1" spans="1:10">
      <c r="A3" s="30" t="s">
        <v>85</v>
      </c>
      <c r="B3" s="33" t="s">
        <v>86</v>
      </c>
      <c r="C3" s="34"/>
      <c r="D3" s="30">
        <v>14</v>
      </c>
      <c r="E3" s="30"/>
      <c r="F3" s="31">
        <f>SUM(F4:F17)</f>
        <v>717632</v>
      </c>
      <c r="G3" s="31"/>
      <c r="H3" s="31">
        <f t="shared" ref="H3" si="0">SUM(H4:H17)</f>
        <v>1662.163</v>
      </c>
      <c r="I3" s="45"/>
      <c r="J3" s="35"/>
    </row>
    <row r="4" ht="24.95" customHeight="1" spans="1:10">
      <c r="A4" s="35">
        <v>1</v>
      </c>
      <c r="B4" s="35" t="s">
        <v>8</v>
      </c>
      <c r="C4" s="35" t="s">
        <v>9</v>
      </c>
      <c r="D4" s="35" t="s">
        <v>10</v>
      </c>
      <c r="E4" s="35" t="s">
        <v>11</v>
      </c>
      <c r="F4" s="35">
        <v>41522</v>
      </c>
      <c r="G4" s="35">
        <v>20</v>
      </c>
      <c r="H4" s="36">
        <f>F4*G4/10000</f>
        <v>83.044</v>
      </c>
      <c r="I4" s="45" t="s">
        <v>87</v>
      </c>
      <c r="J4" s="30"/>
    </row>
    <row r="5" ht="24.95" customHeight="1" spans="1:10">
      <c r="A5" s="35">
        <v>2</v>
      </c>
      <c r="B5" s="35" t="s">
        <v>17</v>
      </c>
      <c r="C5" s="35" t="s">
        <v>18</v>
      </c>
      <c r="D5" s="35" t="s">
        <v>19</v>
      </c>
      <c r="E5" s="35" t="s">
        <v>20</v>
      </c>
      <c r="F5" s="35">
        <v>10400</v>
      </c>
      <c r="G5" s="35">
        <v>20</v>
      </c>
      <c r="H5" s="36">
        <f t="shared" ref="H5:H23" si="1">F5*G5/10000</f>
        <v>20.8</v>
      </c>
      <c r="I5" s="46">
        <v>2</v>
      </c>
      <c r="J5" s="30"/>
    </row>
    <row r="6" ht="24.95" customHeight="1" spans="1:10">
      <c r="A6" s="35">
        <v>3</v>
      </c>
      <c r="B6" s="35" t="s">
        <v>21</v>
      </c>
      <c r="C6" s="35" t="s">
        <v>22</v>
      </c>
      <c r="D6" s="35" t="s">
        <v>23</v>
      </c>
      <c r="E6" s="35" t="s">
        <v>24</v>
      </c>
      <c r="F6" s="35">
        <v>38625</v>
      </c>
      <c r="G6" s="35">
        <v>20</v>
      </c>
      <c r="H6" s="36">
        <f t="shared" si="1"/>
        <v>77.25</v>
      </c>
      <c r="I6" s="45" t="s">
        <v>87</v>
      </c>
      <c r="J6" s="30"/>
    </row>
    <row r="7" ht="24.95" customHeight="1" spans="1:10">
      <c r="A7" s="35">
        <v>4</v>
      </c>
      <c r="B7" s="35" t="s">
        <v>25</v>
      </c>
      <c r="C7" s="35" t="s">
        <v>26</v>
      </c>
      <c r="D7" s="35" t="s">
        <v>27</v>
      </c>
      <c r="E7" s="35" t="s">
        <v>28</v>
      </c>
      <c r="F7" s="35">
        <v>40712</v>
      </c>
      <c r="G7" s="35">
        <v>20</v>
      </c>
      <c r="H7" s="36">
        <f t="shared" si="1"/>
        <v>81.424</v>
      </c>
      <c r="I7" s="45" t="s">
        <v>87</v>
      </c>
      <c r="J7" s="30"/>
    </row>
    <row r="8" ht="24.95" customHeight="1" spans="1:13">
      <c r="A8" s="35">
        <v>5</v>
      </c>
      <c r="B8" s="35" t="s">
        <v>35</v>
      </c>
      <c r="C8" s="35" t="s">
        <v>36</v>
      </c>
      <c r="D8" s="35" t="s">
        <v>37</v>
      </c>
      <c r="E8" s="35" t="s">
        <v>38</v>
      </c>
      <c r="F8" s="35">
        <v>6875</v>
      </c>
      <c r="G8" s="35">
        <v>20</v>
      </c>
      <c r="H8" s="36">
        <f t="shared" si="1"/>
        <v>13.75</v>
      </c>
      <c r="I8" s="46">
        <v>2</v>
      </c>
      <c r="J8" s="30"/>
      <c r="L8" s="23"/>
      <c r="M8" s="24"/>
    </row>
    <row r="9" ht="22.5" customHeight="1" spans="1:13">
      <c r="A9" s="35">
        <v>6</v>
      </c>
      <c r="B9" s="30" t="s">
        <v>39</v>
      </c>
      <c r="C9" s="30" t="s">
        <v>40</v>
      </c>
      <c r="D9" s="30" t="s">
        <v>41</v>
      </c>
      <c r="E9" s="30" t="s">
        <v>42</v>
      </c>
      <c r="F9" s="30">
        <v>25298</v>
      </c>
      <c r="G9" s="35">
        <v>25</v>
      </c>
      <c r="H9" s="36">
        <f t="shared" si="1"/>
        <v>63.245</v>
      </c>
      <c r="I9" s="46">
        <v>3</v>
      </c>
      <c r="J9" s="30"/>
      <c r="L9" s="23"/>
      <c r="M9" s="24"/>
    </row>
    <row r="10" ht="24.95" customHeight="1" spans="1:13">
      <c r="A10" s="35">
        <v>7</v>
      </c>
      <c r="B10" s="35" t="s">
        <v>44</v>
      </c>
      <c r="C10" s="35" t="s">
        <v>45</v>
      </c>
      <c r="D10" s="35" t="s">
        <v>46</v>
      </c>
      <c r="E10" s="35" t="s">
        <v>47</v>
      </c>
      <c r="F10" s="35">
        <v>50000</v>
      </c>
      <c r="G10" s="35">
        <v>20</v>
      </c>
      <c r="H10" s="36">
        <f t="shared" si="1"/>
        <v>100</v>
      </c>
      <c r="I10" s="45" t="s">
        <v>87</v>
      </c>
      <c r="J10" s="30"/>
      <c r="L10" s="23"/>
      <c r="M10" s="24"/>
    </row>
    <row r="11" ht="24.95" customHeight="1" spans="1:13">
      <c r="A11" s="35">
        <v>8</v>
      </c>
      <c r="B11" s="35" t="s">
        <v>49</v>
      </c>
      <c r="C11" s="35" t="s">
        <v>50</v>
      </c>
      <c r="D11" s="35" t="s">
        <v>51</v>
      </c>
      <c r="E11" s="35" t="s">
        <v>52</v>
      </c>
      <c r="F11" s="35">
        <v>19000</v>
      </c>
      <c r="G11" s="35">
        <v>20</v>
      </c>
      <c r="H11" s="36">
        <f t="shared" si="1"/>
        <v>38</v>
      </c>
      <c r="I11" s="46">
        <v>2</v>
      </c>
      <c r="J11" s="47"/>
      <c r="L11" s="23"/>
      <c r="M11" s="24"/>
    </row>
    <row r="12" ht="24.95" customHeight="1" spans="1:13">
      <c r="A12" s="35">
        <v>9</v>
      </c>
      <c r="B12" s="35" t="s">
        <v>53</v>
      </c>
      <c r="C12" s="35" t="s">
        <v>54</v>
      </c>
      <c r="D12" s="35" t="s">
        <v>55</v>
      </c>
      <c r="E12" s="35" t="s">
        <v>56</v>
      </c>
      <c r="F12" s="35">
        <v>82500</v>
      </c>
      <c r="G12" s="35">
        <v>25</v>
      </c>
      <c r="H12" s="36">
        <f t="shared" si="1"/>
        <v>206.25</v>
      </c>
      <c r="I12" s="45" t="s">
        <v>87</v>
      </c>
      <c r="J12" s="48"/>
      <c r="L12" s="23"/>
      <c r="M12" s="24"/>
    </row>
    <row r="13" ht="24.95" customHeight="1" spans="1:13">
      <c r="A13" s="35">
        <v>10</v>
      </c>
      <c r="B13" s="35" t="s">
        <v>53</v>
      </c>
      <c r="C13" s="35" t="s">
        <v>57</v>
      </c>
      <c r="D13" s="35" t="s">
        <v>58</v>
      </c>
      <c r="E13" s="35" t="s">
        <v>59</v>
      </c>
      <c r="F13" s="35">
        <v>135900</v>
      </c>
      <c r="G13" s="35">
        <v>25</v>
      </c>
      <c r="H13" s="36">
        <f t="shared" si="1"/>
        <v>339.75</v>
      </c>
      <c r="I13" s="45" t="s">
        <v>87</v>
      </c>
      <c r="J13" s="47"/>
      <c r="L13" s="23"/>
      <c r="M13" s="24"/>
    </row>
    <row r="14" ht="24.95" customHeight="1" spans="1:12">
      <c r="A14" s="35">
        <v>11</v>
      </c>
      <c r="B14" s="35" t="s">
        <v>57</v>
      </c>
      <c r="C14" s="35" t="s">
        <v>9</v>
      </c>
      <c r="D14" s="35" t="s">
        <v>60</v>
      </c>
      <c r="E14" s="35" t="s">
        <v>61</v>
      </c>
      <c r="F14" s="35">
        <v>19300</v>
      </c>
      <c r="G14" s="35">
        <v>20</v>
      </c>
      <c r="H14" s="36">
        <f t="shared" si="1"/>
        <v>38.6</v>
      </c>
      <c r="I14" s="46">
        <v>2</v>
      </c>
      <c r="J14" s="49"/>
      <c r="L14" s="25"/>
    </row>
    <row r="15" ht="24.95" customHeight="1" spans="1:12">
      <c r="A15" s="35">
        <v>12</v>
      </c>
      <c r="B15" s="35" t="s">
        <v>57</v>
      </c>
      <c r="C15" s="35" t="s">
        <v>9</v>
      </c>
      <c r="D15" s="35" t="s">
        <v>60</v>
      </c>
      <c r="E15" s="30" t="s">
        <v>62</v>
      </c>
      <c r="F15" s="30">
        <v>37400</v>
      </c>
      <c r="G15" s="35">
        <v>20</v>
      </c>
      <c r="H15" s="36">
        <f t="shared" si="1"/>
        <v>74.8</v>
      </c>
      <c r="I15" s="46">
        <v>4</v>
      </c>
      <c r="J15" s="47"/>
      <c r="L15" s="26"/>
    </row>
    <row r="16" ht="24.95" customHeight="1" spans="1:12">
      <c r="A16" s="35">
        <v>13</v>
      </c>
      <c r="B16" s="35" t="s">
        <v>57</v>
      </c>
      <c r="C16" s="35" t="s">
        <v>26</v>
      </c>
      <c r="D16" s="35" t="s">
        <v>63</v>
      </c>
      <c r="E16" s="35" t="s">
        <v>64</v>
      </c>
      <c r="F16" s="35">
        <v>89100</v>
      </c>
      <c r="G16" s="35">
        <v>25</v>
      </c>
      <c r="H16" s="36">
        <f t="shared" si="1"/>
        <v>222.75</v>
      </c>
      <c r="I16" s="45" t="s">
        <v>87</v>
      </c>
      <c r="J16" s="50"/>
      <c r="L16" s="27"/>
    </row>
    <row r="17" ht="36" customHeight="1" spans="1:12">
      <c r="A17" s="35">
        <v>14</v>
      </c>
      <c r="B17" s="37" t="s">
        <v>57</v>
      </c>
      <c r="C17" s="30" t="s">
        <v>65</v>
      </c>
      <c r="D17" s="38" t="s">
        <v>66</v>
      </c>
      <c r="E17" s="35" t="s">
        <v>67</v>
      </c>
      <c r="F17" s="35">
        <v>121000</v>
      </c>
      <c r="G17" s="35">
        <v>25</v>
      </c>
      <c r="H17" s="36">
        <f t="shared" si="1"/>
        <v>302.5</v>
      </c>
      <c r="I17" s="45" t="s">
        <v>87</v>
      </c>
      <c r="J17" s="51"/>
      <c r="L17" s="26"/>
    </row>
    <row r="18" ht="25.5" customHeight="1" spans="1:12">
      <c r="A18" s="30" t="s">
        <v>88</v>
      </c>
      <c r="B18" s="39" t="s">
        <v>89</v>
      </c>
      <c r="C18" s="40"/>
      <c r="D18" s="38">
        <v>5</v>
      </c>
      <c r="E18" s="35"/>
      <c r="F18" s="41">
        <f>SUM(F19:F23)</f>
        <v>213440</v>
      </c>
      <c r="G18" s="41"/>
      <c r="H18" s="41">
        <f t="shared" ref="H18" si="2">SUM(H19:H23)</f>
        <v>533.6</v>
      </c>
      <c r="I18" s="45"/>
      <c r="J18" s="51"/>
      <c r="L18" s="26"/>
    </row>
    <row r="19" ht="24.95" customHeight="1" spans="1:10">
      <c r="A19" s="35">
        <v>15</v>
      </c>
      <c r="B19" s="35" t="s">
        <v>12</v>
      </c>
      <c r="C19" s="35" t="s">
        <v>13</v>
      </c>
      <c r="D19" s="35" t="s">
        <v>14</v>
      </c>
      <c r="E19" s="35" t="s">
        <v>15</v>
      </c>
      <c r="F19" s="35">
        <v>20970</v>
      </c>
      <c r="G19" s="35">
        <v>25</v>
      </c>
      <c r="H19" s="36">
        <f>F19*G19/10000</f>
        <v>52.425</v>
      </c>
      <c r="I19" s="46">
        <v>3</v>
      </c>
      <c r="J19" s="51"/>
    </row>
    <row r="20" ht="39" customHeight="1" spans="1:12">
      <c r="A20" s="35">
        <v>16</v>
      </c>
      <c r="B20" s="35" t="s">
        <v>30</v>
      </c>
      <c r="C20" s="35" t="s">
        <v>31</v>
      </c>
      <c r="D20" s="35" t="s">
        <v>32</v>
      </c>
      <c r="E20" s="35" t="s">
        <v>33</v>
      </c>
      <c r="F20" s="35">
        <v>14820</v>
      </c>
      <c r="G20" s="35">
        <v>25</v>
      </c>
      <c r="H20" s="36">
        <f>F20*G20/10000</f>
        <v>37.05</v>
      </c>
      <c r="I20" s="46">
        <v>2</v>
      </c>
      <c r="J20" s="51"/>
      <c r="L20" s="28"/>
    </row>
    <row r="21" ht="36.75" customHeight="1" spans="1:12">
      <c r="A21" s="35">
        <v>17</v>
      </c>
      <c r="B21" s="37" t="s">
        <v>57</v>
      </c>
      <c r="C21" s="30" t="s">
        <v>65</v>
      </c>
      <c r="D21" s="30" t="s">
        <v>69</v>
      </c>
      <c r="E21" s="30" t="s">
        <v>70</v>
      </c>
      <c r="F21" s="30">
        <v>77000</v>
      </c>
      <c r="G21" s="35">
        <v>25</v>
      </c>
      <c r="H21" s="36">
        <f t="shared" si="1"/>
        <v>192.5</v>
      </c>
      <c r="I21" s="45" t="s">
        <v>87</v>
      </c>
      <c r="J21" s="51"/>
      <c r="L21" s="27"/>
    </row>
    <row r="22" ht="24.95" customHeight="1" spans="1:12">
      <c r="A22" s="35">
        <v>18</v>
      </c>
      <c r="B22" s="37" t="s">
        <v>57</v>
      </c>
      <c r="C22" s="30" t="s">
        <v>90</v>
      </c>
      <c r="D22" s="30" t="s">
        <v>72</v>
      </c>
      <c r="E22" s="35" t="s">
        <v>73</v>
      </c>
      <c r="F22" s="35">
        <v>14550</v>
      </c>
      <c r="G22" s="35">
        <v>25</v>
      </c>
      <c r="H22" s="36">
        <f t="shared" si="1"/>
        <v>36.375</v>
      </c>
      <c r="I22" s="46">
        <v>2</v>
      </c>
      <c r="J22" s="51"/>
      <c r="L22" s="26"/>
    </row>
    <row r="23" ht="24.95" customHeight="1" spans="1:12">
      <c r="A23" s="35">
        <v>19</v>
      </c>
      <c r="B23" s="37" t="s">
        <v>57</v>
      </c>
      <c r="C23" s="30" t="s">
        <v>75</v>
      </c>
      <c r="D23" s="30" t="s">
        <v>76</v>
      </c>
      <c r="E23" s="35" t="s">
        <v>77</v>
      </c>
      <c r="F23" s="35">
        <v>86100</v>
      </c>
      <c r="G23" s="35">
        <v>25</v>
      </c>
      <c r="H23" s="36">
        <f t="shared" si="1"/>
        <v>215.25</v>
      </c>
      <c r="I23" s="45" t="s">
        <v>87</v>
      </c>
      <c r="J23" s="51"/>
      <c r="L23" s="26"/>
    </row>
    <row r="24" ht="24.95" customHeight="1" spans="1:12">
      <c r="A24" s="35"/>
      <c r="B24" s="42"/>
      <c r="C24" s="30" t="s">
        <v>78</v>
      </c>
      <c r="D24" s="30"/>
      <c r="E24" s="30"/>
      <c r="F24" s="30">
        <f>F18+F3</f>
        <v>931072</v>
      </c>
      <c r="G24" s="30"/>
      <c r="H24" s="30">
        <f t="shared" ref="H24" si="3">H18+H3</f>
        <v>2195.763</v>
      </c>
      <c r="I24" s="45"/>
      <c r="J24" s="48"/>
      <c r="L24" s="26"/>
    </row>
    <row r="25" ht="42.75" customHeight="1" spans="1:12">
      <c r="A25" s="43" t="s">
        <v>91</v>
      </c>
      <c r="B25" s="44"/>
      <c r="C25" s="44"/>
      <c r="D25" s="44"/>
      <c r="E25" s="44"/>
      <c r="F25" s="44"/>
      <c r="G25" s="44"/>
      <c r="H25" s="44"/>
      <c r="I25" s="44"/>
      <c r="J25" s="52"/>
      <c r="L25" s="26"/>
    </row>
    <row r="26" ht="15.6" spans="12:12">
      <c r="L26" s="26"/>
    </row>
    <row r="27" spans="12:12">
      <c r="L27" s="25"/>
    </row>
  </sheetData>
  <mergeCells count="4">
    <mergeCell ref="A1:J1"/>
    <mergeCell ref="B3:C3"/>
    <mergeCell ref="B18:C18"/>
    <mergeCell ref="A25:J2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zoomScale="115" zoomScaleNormal="115" workbookViewId="0">
      <selection activeCell="E17" sqref="E17"/>
    </sheetView>
  </sheetViews>
  <sheetFormatPr defaultColWidth="9" defaultRowHeight="14.4"/>
  <cols>
    <col min="1" max="1" width="5.5" customWidth="1"/>
    <col min="2" max="2" width="9.01851851851852" style="1" customWidth="1"/>
    <col min="3" max="3" width="10" customWidth="1"/>
    <col min="4" max="4" width="9.5" customWidth="1"/>
    <col min="5" max="5" width="12.0648148148148" customWidth="1"/>
    <col min="6" max="6" width="8" style="2" customWidth="1"/>
    <col min="7" max="7" width="6.5" style="2" customWidth="1"/>
    <col min="8" max="8" width="10.037037037037" style="3" customWidth="1"/>
    <col min="9" max="9" width="13.1481481481481" style="4" customWidth="1"/>
    <col min="10" max="10" width="47.1296296296296" customWidth="1"/>
    <col min="11" max="11" width="18.3796296296296" customWidth="1"/>
    <col min="12" max="12" width="12.3796296296296" customWidth="1"/>
    <col min="13" max="13" width="11.5" customWidth="1"/>
  </cols>
  <sheetData>
    <row r="1" ht="20" customHeight="1" spans="1:1">
      <c r="A1" s="5" t="s">
        <v>92</v>
      </c>
    </row>
    <row r="2" ht="48.75" customHeight="1" spans="1:9">
      <c r="A2" s="6" t="s">
        <v>93</v>
      </c>
      <c r="B2" s="6"/>
      <c r="C2" s="6"/>
      <c r="D2" s="6"/>
      <c r="E2" s="6"/>
      <c r="F2" s="6"/>
      <c r="G2" s="6"/>
      <c r="H2" s="6"/>
      <c r="I2" s="6"/>
    </row>
    <row r="3" ht="46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94</v>
      </c>
      <c r="G3" s="7" t="s">
        <v>82</v>
      </c>
      <c r="H3" s="9" t="s">
        <v>95</v>
      </c>
      <c r="I3" s="7" t="s">
        <v>7</v>
      </c>
    </row>
    <row r="4" ht="23.25" customHeight="1" spans="1:9">
      <c r="A4" s="10"/>
      <c r="B4" s="11" t="s">
        <v>96</v>
      </c>
      <c r="C4" s="12"/>
      <c r="D4" s="13"/>
      <c r="E4" s="13"/>
      <c r="F4" s="14">
        <f>F5+F19</f>
        <v>931072</v>
      </c>
      <c r="G4" s="13"/>
      <c r="H4" s="15">
        <v>2089.043</v>
      </c>
      <c r="I4" s="10"/>
    </row>
    <row r="5" ht="21.75" customHeight="1" spans="1:9">
      <c r="A5" s="10"/>
      <c r="B5" s="16" t="s">
        <v>97</v>
      </c>
      <c r="C5" s="17"/>
      <c r="D5" s="18"/>
      <c r="E5" s="18"/>
      <c r="F5" s="19">
        <f>SUM(F6:F18)</f>
        <v>667632</v>
      </c>
      <c r="G5" s="19"/>
      <c r="H5" s="19">
        <f t="shared" ref="H5" si="0">SUM(H6:H18)</f>
        <v>1562.163</v>
      </c>
      <c r="I5" s="10"/>
    </row>
    <row r="6" ht="24.95" customHeight="1" spans="1:9">
      <c r="A6" s="10">
        <v>1</v>
      </c>
      <c r="B6" s="10" t="s">
        <v>8</v>
      </c>
      <c r="C6" s="10" t="s">
        <v>9</v>
      </c>
      <c r="D6" s="10" t="s">
        <v>10</v>
      </c>
      <c r="E6" s="10" t="s">
        <v>11</v>
      </c>
      <c r="F6" s="10">
        <v>41522</v>
      </c>
      <c r="G6" s="10">
        <v>20</v>
      </c>
      <c r="H6" s="20">
        <f t="shared" ref="H6:H18" si="1">F6*G6/10000</f>
        <v>83.044</v>
      </c>
      <c r="I6" s="10" t="s">
        <v>86</v>
      </c>
    </row>
    <row r="7" ht="24.95" customHeight="1" spans="1:9">
      <c r="A7" s="10">
        <v>2</v>
      </c>
      <c r="B7" s="10" t="s">
        <v>17</v>
      </c>
      <c r="C7" s="10" t="s">
        <v>18</v>
      </c>
      <c r="D7" s="10" t="s">
        <v>19</v>
      </c>
      <c r="E7" s="10" t="s">
        <v>20</v>
      </c>
      <c r="F7" s="10">
        <v>10400</v>
      </c>
      <c r="G7" s="10">
        <v>20</v>
      </c>
      <c r="H7" s="20">
        <f t="shared" si="1"/>
        <v>20.8</v>
      </c>
      <c r="I7" s="10" t="s">
        <v>86</v>
      </c>
    </row>
    <row r="8" ht="24.95" customHeight="1" spans="1:9">
      <c r="A8" s="10">
        <v>3</v>
      </c>
      <c r="B8" s="10" t="s">
        <v>21</v>
      </c>
      <c r="C8" s="10" t="s">
        <v>22</v>
      </c>
      <c r="D8" s="10" t="s">
        <v>23</v>
      </c>
      <c r="E8" s="10" t="s">
        <v>24</v>
      </c>
      <c r="F8" s="10">
        <v>38625</v>
      </c>
      <c r="G8" s="10">
        <v>20</v>
      </c>
      <c r="H8" s="20">
        <f t="shared" si="1"/>
        <v>77.25</v>
      </c>
      <c r="I8" s="10" t="s">
        <v>86</v>
      </c>
    </row>
    <row r="9" ht="24.95" customHeight="1" spans="1:9">
      <c r="A9" s="10">
        <v>4</v>
      </c>
      <c r="B9" s="10" t="s">
        <v>25</v>
      </c>
      <c r="C9" s="10" t="s">
        <v>26</v>
      </c>
      <c r="D9" s="10" t="s">
        <v>98</v>
      </c>
      <c r="E9" s="10" t="s">
        <v>28</v>
      </c>
      <c r="F9" s="10">
        <v>40712</v>
      </c>
      <c r="G9" s="10">
        <v>20</v>
      </c>
      <c r="H9" s="20">
        <f t="shared" si="1"/>
        <v>81.424</v>
      </c>
      <c r="I9" s="10" t="s">
        <v>86</v>
      </c>
    </row>
    <row r="10" ht="24.95" customHeight="1" spans="1:12">
      <c r="A10" s="10">
        <v>5</v>
      </c>
      <c r="B10" s="10" t="s">
        <v>35</v>
      </c>
      <c r="C10" s="10" t="s">
        <v>99</v>
      </c>
      <c r="D10" s="10" t="s">
        <v>100</v>
      </c>
      <c r="E10" s="10" t="s">
        <v>38</v>
      </c>
      <c r="F10" s="10">
        <v>6875</v>
      </c>
      <c r="G10" s="10">
        <v>20</v>
      </c>
      <c r="H10" s="20">
        <f t="shared" si="1"/>
        <v>13.75</v>
      </c>
      <c r="I10" s="10" t="s">
        <v>86</v>
      </c>
      <c r="K10" s="23"/>
      <c r="L10" s="24"/>
    </row>
    <row r="11" ht="26" customHeight="1" spans="1:12">
      <c r="A11" s="10">
        <v>6</v>
      </c>
      <c r="B11" s="10" t="s">
        <v>39</v>
      </c>
      <c r="C11" s="10" t="s">
        <v>40</v>
      </c>
      <c r="D11" s="10" t="s">
        <v>101</v>
      </c>
      <c r="E11" s="10" t="s">
        <v>42</v>
      </c>
      <c r="F11" s="10">
        <v>25298</v>
      </c>
      <c r="G11" s="10">
        <v>25</v>
      </c>
      <c r="H11" s="20">
        <f t="shared" si="1"/>
        <v>63.245</v>
      </c>
      <c r="I11" s="10" t="s">
        <v>86</v>
      </c>
      <c r="K11" s="23"/>
      <c r="L11" s="24"/>
    </row>
    <row r="12" ht="24.95" customHeight="1" spans="1:12">
      <c r="A12" s="10">
        <v>7</v>
      </c>
      <c r="B12" s="10" t="s">
        <v>49</v>
      </c>
      <c r="C12" s="10" t="s">
        <v>102</v>
      </c>
      <c r="D12" s="10" t="s">
        <v>51</v>
      </c>
      <c r="E12" s="10" t="s">
        <v>52</v>
      </c>
      <c r="F12" s="10">
        <v>19000</v>
      </c>
      <c r="G12" s="10">
        <v>20</v>
      </c>
      <c r="H12" s="20">
        <f t="shared" si="1"/>
        <v>38</v>
      </c>
      <c r="I12" s="10" t="s">
        <v>86</v>
      </c>
      <c r="K12" s="23"/>
      <c r="L12" s="24"/>
    </row>
    <row r="13" ht="24.95" customHeight="1" spans="1:12">
      <c r="A13" s="10">
        <v>8</v>
      </c>
      <c r="B13" s="10" t="s">
        <v>53</v>
      </c>
      <c r="C13" s="10" t="s">
        <v>103</v>
      </c>
      <c r="D13" s="10" t="s">
        <v>55</v>
      </c>
      <c r="E13" s="10" t="s">
        <v>56</v>
      </c>
      <c r="F13" s="10">
        <v>82500</v>
      </c>
      <c r="G13" s="10">
        <v>25</v>
      </c>
      <c r="H13" s="20">
        <f t="shared" si="1"/>
        <v>206.25</v>
      </c>
      <c r="I13" s="10" t="s">
        <v>86</v>
      </c>
      <c r="K13" s="23"/>
      <c r="L13" s="24"/>
    </row>
    <row r="14" ht="24.95" customHeight="1" spans="1:12">
      <c r="A14" s="10">
        <v>9</v>
      </c>
      <c r="B14" s="10" t="s">
        <v>53</v>
      </c>
      <c r="C14" s="10" t="s">
        <v>104</v>
      </c>
      <c r="D14" s="10" t="s">
        <v>58</v>
      </c>
      <c r="E14" s="10" t="s">
        <v>59</v>
      </c>
      <c r="F14" s="10">
        <v>135900</v>
      </c>
      <c r="G14" s="10">
        <v>25</v>
      </c>
      <c r="H14" s="20">
        <f t="shared" si="1"/>
        <v>339.75</v>
      </c>
      <c r="I14" s="10" t="s">
        <v>86</v>
      </c>
      <c r="K14" s="23"/>
      <c r="L14" s="24"/>
    </row>
    <row r="15" ht="24.95" customHeight="1" spans="1:11">
      <c r="A15" s="10">
        <v>10</v>
      </c>
      <c r="B15" s="10" t="s">
        <v>57</v>
      </c>
      <c r="C15" s="10" t="s">
        <v>9</v>
      </c>
      <c r="D15" s="10" t="s">
        <v>60</v>
      </c>
      <c r="E15" s="10" t="s">
        <v>105</v>
      </c>
      <c r="F15" s="10">
        <v>19300</v>
      </c>
      <c r="G15" s="10">
        <v>20</v>
      </c>
      <c r="H15" s="20">
        <f t="shared" si="1"/>
        <v>38.6</v>
      </c>
      <c r="I15" s="10" t="s">
        <v>86</v>
      </c>
      <c r="K15" s="25"/>
    </row>
    <row r="16" ht="18.75" customHeight="1" spans="1:11">
      <c r="A16" s="10">
        <v>11</v>
      </c>
      <c r="B16" s="10" t="s">
        <v>57</v>
      </c>
      <c r="C16" s="10" t="s">
        <v>9</v>
      </c>
      <c r="D16" s="10" t="s">
        <v>60</v>
      </c>
      <c r="E16" s="10" t="s">
        <v>106</v>
      </c>
      <c r="F16" s="10">
        <v>37400</v>
      </c>
      <c r="G16" s="10">
        <v>20</v>
      </c>
      <c r="H16" s="20">
        <f t="shared" si="1"/>
        <v>74.8</v>
      </c>
      <c r="I16" s="10" t="s">
        <v>86</v>
      </c>
      <c r="K16" s="26"/>
    </row>
    <row r="17" ht="24.95" customHeight="1" spans="1:11">
      <c r="A17" s="10">
        <v>12</v>
      </c>
      <c r="B17" s="10" t="s">
        <v>57</v>
      </c>
      <c r="C17" s="10" t="s">
        <v>26</v>
      </c>
      <c r="D17" s="10" t="s">
        <v>63</v>
      </c>
      <c r="E17" s="10" t="s">
        <v>107</v>
      </c>
      <c r="F17" s="10">
        <v>89100</v>
      </c>
      <c r="G17" s="10">
        <v>25</v>
      </c>
      <c r="H17" s="20">
        <f t="shared" si="1"/>
        <v>222.75</v>
      </c>
      <c r="I17" s="10" t="s">
        <v>86</v>
      </c>
      <c r="K17" s="27"/>
    </row>
    <row r="18" ht="42.75" customHeight="1" spans="1:11">
      <c r="A18" s="10">
        <v>13</v>
      </c>
      <c r="B18" s="21" t="s">
        <v>57</v>
      </c>
      <c r="C18" s="10" t="s">
        <v>65</v>
      </c>
      <c r="D18" s="22" t="s">
        <v>66</v>
      </c>
      <c r="E18" s="10" t="s">
        <v>108</v>
      </c>
      <c r="F18" s="10">
        <v>121000</v>
      </c>
      <c r="G18" s="10">
        <v>25</v>
      </c>
      <c r="H18" s="20">
        <f t="shared" si="1"/>
        <v>302.5</v>
      </c>
      <c r="I18" s="10" t="s">
        <v>86</v>
      </c>
      <c r="K18" s="26"/>
    </row>
    <row r="19" ht="24.95" customHeight="1" spans="1:11">
      <c r="A19" s="10"/>
      <c r="B19" s="16" t="s">
        <v>109</v>
      </c>
      <c r="C19" s="17"/>
      <c r="D19" s="18"/>
      <c r="E19" s="18"/>
      <c r="F19" s="18">
        <f>SUM(F20:F25)</f>
        <v>263440</v>
      </c>
      <c r="G19" s="18"/>
      <c r="H19" s="18">
        <f t="shared" ref="H19" si="2">SUM(H20:H25)</f>
        <v>526.88</v>
      </c>
      <c r="I19" s="10"/>
      <c r="K19" s="26"/>
    </row>
    <row r="20" ht="24.95" customHeight="1" spans="1:9">
      <c r="A20" s="10">
        <v>14</v>
      </c>
      <c r="B20" s="10" t="s">
        <v>12</v>
      </c>
      <c r="C20" s="10" t="s">
        <v>13</v>
      </c>
      <c r="D20" s="10" t="s">
        <v>110</v>
      </c>
      <c r="E20" s="10" t="s">
        <v>15</v>
      </c>
      <c r="F20" s="10">
        <v>20970</v>
      </c>
      <c r="G20" s="10">
        <v>20</v>
      </c>
      <c r="H20" s="20">
        <f t="shared" ref="H20:H25" si="3">F20*G20/10000</f>
        <v>41.94</v>
      </c>
      <c r="I20" s="10" t="s">
        <v>89</v>
      </c>
    </row>
    <row r="21" ht="39" customHeight="1" spans="1:11">
      <c r="A21" s="10">
        <v>15</v>
      </c>
      <c r="B21" s="10" t="s">
        <v>30</v>
      </c>
      <c r="C21" s="10" t="s">
        <v>31</v>
      </c>
      <c r="D21" s="10" t="s">
        <v>32</v>
      </c>
      <c r="E21" s="10" t="s">
        <v>33</v>
      </c>
      <c r="F21" s="10">
        <v>14820</v>
      </c>
      <c r="G21" s="10">
        <v>20</v>
      </c>
      <c r="H21" s="20">
        <f t="shared" si="3"/>
        <v>29.64</v>
      </c>
      <c r="I21" s="10" t="s">
        <v>89</v>
      </c>
      <c r="K21" s="28"/>
    </row>
    <row r="22" ht="46.5" customHeight="1" spans="1:11">
      <c r="A22" s="10">
        <v>16</v>
      </c>
      <c r="B22" s="21" t="s">
        <v>57</v>
      </c>
      <c r="C22" s="10" t="s">
        <v>65</v>
      </c>
      <c r="D22" s="10" t="s">
        <v>69</v>
      </c>
      <c r="E22" s="10" t="s">
        <v>111</v>
      </c>
      <c r="F22" s="10">
        <v>77000</v>
      </c>
      <c r="G22" s="10">
        <v>20</v>
      </c>
      <c r="H22" s="20">
        <f t="shared" si="3"/>
        <v>154</v>
      </c>
      <c r="I22" s="10" t="s">
        <v>89</v>
      </c>
      <c r="K22" s="27"/>
    </row>
    <row r="23" ht="24.95" customHeight="1" spans="1:11">
      <c r="A23" s="10">
        <v>17</v>
      </c>
      <c r="B23" s="21" t="s">
        <v>57</v>
      </c>
      <c r="C23" s="10" t="s">
        <v>112</v>
      </c>
      <c r="D23" s="10" t="s">
        <v>72</v>
      </c>
      <c r="E23" s="10" t="s">
        <v>113</v>
      </c>
      <c r="F23" s="10">
        <v>14550</v>
      </c>
      <c r="G23" s="10">
        <v>20</v>
      </c>
      <c r="H23" s="20">
        <f t="shared" si="3"/>
        <v>29.1</v>
      </c>
      <c r="I23" s="10" t="s">
        <v>89</v>
      </c>
      <c r="K23" s="26"/>
    </row>
    <row r="24" ht="24.95" customHeight="1" spans="1:11">
      <c r="A24" s="10">
        <v>18</v>
      </c>
      <c r="B24" s="21" t="s">
        <v>57</v>
      </c>
      <c r="C24" s="10" t="s">
        <v>75</v>
      </c>
      <c r="D24" s="10" t="s">
        <v>76</v>
      </c>
      <c r="E24" s="10" t="s">
        <v>114</v>
      </c>
      <c r="F24" s="10">
        <v>86100</v>
      </c>
      <c r="G24" s="10">
        <v>20</v>
      </c>
      <c r="H24" s="20">
        <f t="shared" si="3"/>
        <v>172.2</v>
      </c>
      <c r="I24" s="10" t="s">
        <v>89</v>
      </c>
      <c r="K24" s="26"/>
    </row>
    <row r="25" ht="24.95" customHeight="1" spans="1:12">
      <c r="A25" s="10">
        <v>19</v>
      </c>
      <c r="B25" s="10" t="s">
        <v>44</v>
      </c>
      <c r="C25" s="10" t="s">
        <v>45</v>
      </c>
      <c r="D25" s="10" t="s">
        <v>46</v>
      </c>
      <c r="E25" s="10" t="s">
        <v>47</v>
      </c>
      <c r="F25" s="10">
        <v>50000</v>
      </c>
      <c r="G25" s="10">
        <v>20</v>
      </c>
      <c r="H25" s="20">
        <f t="shared" si="3"/>
        <v>100</v>
      </c>
      <c r="I25" s="10" t="s">
        <v>89</v>
      </c>
      <c r="K25" s="23"/>
      <c r="L25" s="24"/>
    </row>
    <row r="26" ht="15.6" spans="11:11">
      <c r="K26" s="26"/>
    </row>
    <row r="27" spans="11:11">
      <c r="K27" s="25"/>
    </row>
  </sheetData>
  <mergeCells count="4">
    <mergeCell ref="A2:I2"/>
    <mergeCell ref="B4:C4"/>
    <mergeCell ref="B5:C5"/>
    <mergeCell ref="B19:C19"/>
  </mergeCells>
  <pageMargins left="0.904861111111111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交建方案</vt:lpstr>
      <vt:lpstr>调整后方案</vt:lpstr>
      <vt:lpstr>按性质分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政府办王雅强</cp:lastModifiedBy>
  <dcterms:created xsi:type="dcterms:W3CDTF">2006-09-13T11:21:00Z</dcterms:created>
  <cp:lastPrinted>2020-09-03T07:07:00Z</cp:lastPrinted>
  <dcterms:modified xsi:type="dcterms:W3CDTF">2020-09-17T08:43:57Z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