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DBA"/>
  <workbookPr/>
  <bookViews>
    <workbookView xWindow="0" yWindow="0" windowWidth="20400" windowHeight="8520" tabRatio="749" activeTab="3"/>
  </bookViews>
  <sheets>
    <sheet name="收支预算总表" sheetId="1" r:id="rId1"/>
    <sheet name="支出预算表" sheetId="2" r:id="rId2"/>
    <sheet name="财政拨款支出表" sheetId="3" r:id="rId3"/>
    <sheet name="“三公”经费预算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<sst xmlns="http://schemas.openxmlformats.org/spreadsheetml/2006/main" count="385" uniqueCount="136">
  <si>
    <t>收支预算总表</t>
  </si>
  <si>
    <t>公开01表</t>
  </si>
  <si>
    <t>部门名称:辽宁省鞍山市人力资源和社会保障局</t>
  </si>
  <si>
    <t>金额单位：万元</t>
  </si>
  <si>
    <t>收　　　　入</t>
  </si>
  <si>
    <t>支　　　　出</t>
  </si>
  <si>
    <t>项　　目</t>
  </si>
  <si>
    <t>预算数</t>
  </si>
  <si>
    <t>一、财政拨款收入</t>
  </si>
  <si>
    <t>一、教育支出</t>
  </si>
  <si>
    <t>二、纳入预算管理的行政事业性收费等非税收入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</si>
  <si>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职业教育</t>
    </r>
  </si>
  <si>
    <t>三、纳入政府性基金预算管理收入</t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</si>
  <si>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技校教育</t>
    </r>
  </si>
  <si>
    <t>四、纳入专户管理的行政事业性收费等非税收入</t>
  </si>
  <si>
    <t xml:space="preserve">    进修与培训</t>
  </si>
  <si>
    <t>五、其他收入</t>
  </si>
  <si>
    <t xml:space="preserve">      培训支出</t>
  </si>
  <si>
    <t/>
  </si>
  <si>
    <t>二、科学技术</t>
  </si>
  <si>
    <t xml:space="preserve">    科技交流与合作</t>
  </si>
  <si>
    <t xml:space="preserve">      其他科技交流与合作支出</t>
  </si>
  <si>
    <t>三、社会保障和就业</t>
  </si>
  <si>
    <t xml:space="preserve">    人力资源和社会保障管理事务</t>
  </si>
  <si>
    <t xml:space="preserve">      行政运行</t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</si>
  <si>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一般行政管理事务</t>
    </r>
  </si>
  <si>
    <t xml:space="preserve">      劳动保障监察</t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</si>
  <si>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就业管理事务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</si>
  <si>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社会保险经办机构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</si>
  <si>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公共就业服务和职业技能鉴定机构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</si>
  <si>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其他人力资源和社会保障管理事务支出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</si>
  <si>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行政事业单位离退休</t>
    </r>
  </si>
  <si>
    <t xml:space="preserve">      归口管理的行政单位离退休</t>
  </si>
  <si>
    <t xml:space="preserve">      事业单位离退休</t>
  </si>
  <si>
    <t>四、医疗卫生与计划生育支出</t>
  </si>
  <si>
    <t xml:space="preserve">    医疗卫生与计划生育管理事务</t>
  </si>
  <si>
    <t xml:space="preserve">      其他医疗卫生与计划生育管理事务支出</t>
  </si>
  <si>
    <t>五、资源勘探信息等支出</t>
  </si>
  <si>
    <t xml:space="preserve">    资源勘探开发</t>
  </si>
  <si>
    <t xml:space="preserve">      其他资源勘探业支出</t>
  </si>
  <si>
    <t>六、住房保障支出</t>
  </si>
  <si>
    <t xml:space="preserve">    住房改革支出</t>
  </si>
  <si>
    <t xml:space="preserve">      住房公积金</t>
  </si>
  <si>
    <t xml:space="preserve">      购房补贴</t>
  </si>
  <si>
    <t>七、其他支出</t>
  </si>
  <si>
    <t xml:space="preserve">    其他支出</t>
  </si>
  <si>
    <t xml:space="preserve">      其他支出</t>
  </si>
  <si>
    <t>本年收入合计</t>
  </si>
  <si>
    <t>本年支出合计</t>
  </si>
  <si>
    <t>支出预算表</t>
  </si>
  <si>
    <t>公开02表</t>
  </si>
  <si>
    <t>部门名称：辽宁省鞍山市人力资源和社会保障局</t>
  </si>
  <si>
    <t>科目编码</t>
  </si>
  <si>
    <t>科目名称</t>
  </si>
  <si>
    <t>合计</t>
  </si>
  <si>
    <t>财政拨款收入</t>
  </si>
  <si>
    <t>纳入预算管理的行政事业性收费等非税收入</t>
  </si>
  <si>
    <t>纳入政府性基金预算管理  收入</t>
  </si>
  <si>
    <t>纳入专户管理的行政事业性收费等非税收入</t>
  </si>
  <si>
    <t>其他支出</t>
  </si>
  <si>
    <t>205</t>
  </si>
  <si>
    <t>教育支出</t>
  </si>
  <si>
    <t>20503</t>
  </si>
  <si>
    <t>职业教育</t>
  </si>
  <si>
    <t xml:space="preserve">  技校教育</t>
  </si>
  <si>
    <t>进修与培训</t>
  </si>
  <si>
    <t xml:space="preserve">  培训支出</t>
  </si>
  <si>
    <t>206</t>
  </si>
  <si>
    <t>科学技术</t>
  </si>
  <si>
    <t>20608</t>
  </si>
  <si>
    <t>科技交流与合作</t>
  </si>
  <si>
    <t>2060899</t>
  </si>
  <si>
    <t xml:space="preserve">  其他科技交流与合作支出</t>
  </si>
  <si>
    <t>208</t>
  </si>
  <si>
    <t>社会保障和就业</t>
  </si>
  <si>
    <t>20801</t>
  </si>
  <si>
    <t>人力资源和社会保障管理事务</t>
  </si>
  <si>
    <t xml:space="preserve">  行政运行</t>
  </si>
  <si>
    <t xml:space="preserve">  一般行政管理事务</t>
  </si>
  <si>
    <t xml:space="preserve">  劳动保障监察</t>
  </si>
  <si>
    <t>2080106</t>
  </si>
  <si>
    <t xml:space="preserve">  就业管理事务</t>
  </si>
  <si>
    <t xml:space="preserve">  社会保险经办机构</t>
  </si>
  <si>
    <t xml:space="preserve">  公共就业服务和职业技能鉴定机构</t>
  </si>
  <si>
    <t xml:space="preserve">  其他人力资源和社会保障管理事务支出</t>
  </si>
  <si>
    <t>20805</t>
  </si>
  <si>
    <t>行政事业单位离退休</t>
  </si>
  <si>
    <t>2080501</t>
  </si>
  <si>
    <t xml:space="preserve">  归口管理的行政单位离退休</t>
  </si>
  <si>
    <t xml:space="preserve">  事业单位离退休</t>
  </si>
  <si>
    <t>210</t>
  </si>
  <si>
    <t>医疗卫生与计划生育支出</t>
  </si>
  <si>
    <t>21001</t>
  </si>
  <si>
    <t>医疗卫生与计划生育管理事务</t>
  </si>
  <si>
    <t>2100101</t>
  </si>
  <si>
    <t xml:space="preserve">  其他医疗卫生与计划生育管理事务支出</t>
  </si>
  <si>
    <t>资源勘探信息等支出</t>
  </si>
  <si>
    <t>资源勘探开发</t>
  </si>
  <si>
    <t xml:space="preserve">  其他资源勘探业支出</t>
  </si>
  <si>
    <t>221</t>
  </si>
  <si>
    <t>住房保障支出</t>
  </si>
  <si>
    <t>22102</t>
  </si>
  <si>
    <t>住房改革支出</t>
  </si>
  <si>
    <t xml:space="preserve">  住房公积金</t>
  </si>
  <si>
    <t>2210203</t>
  </si>
  <si>
    <t xml:space="preserve">  购房补贴</t>
  </si>
  <si>
    <t xml:space="preserve">  其他支出</t>
  </si>
  <si>
    <t>财政拨款支出预算明细表</t>
  </si>
  <si>
    <t>公开03表</t>
  </si>
  <si>
    <t>基本支出</t>
  </si>
  <si>
    <t>人社局</t>
  </si>
  <si>
    <t>外专局</t>
  </si>
  <si>
    <t>人才局</t>
  </si>
  <si>
    <t>考试中心</t>
  </si>
  <si>
    <t>毕业办</t>
  </si>
  <si>
    <t>技研室</t>
  </si>
  <si>
    <t>社保局</t>
  </si>
  <si>
    <t>就业局</t>
  </si>
  <si>
    <t>监察局</t>
  </si>
  <si>
    <t>医保中心</t>
  </si>
  <si>
    <t>辽镁</t>
  </si>
  <si>
    <t>大耐</t>
  </si>
  <si>
    <t>项目支出</t>
  </si>
  <si>
    <t>备注</t>
  </si>
  <si>
    <t>0.6</t>
  </si>
  <si>
    <t>合    计</t>
  </si>
  <si>
    <t>“三公”经费预算表</t>
  </si>
  <si>
    <t>公开04表</t>
  </si>
  <si>
    <t>项    目</t>
  </si>
  <si>
    <t>2014年预算数</t>
  </si>
  <si>
    <t>2015年预算数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</si>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</sst>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.00_ "/>
    <numFmt numFmtId="180" formatCode="#,##0.00_);[Red]\(#,##0.00\)"/>
    <numFmt numFmtId="181" formatCode="0.00_);[Red]\(0.00\)"/>
    <numFmt numFmtId="182" formatCode="#,##0.0"/>
    <numFmt numFmtId="183" formatCode="0.0_);[Red]\(0.0\)"/>
  </numFmts>
  <fonts count="18">
    <font>
      <sz val="10"/>
      <color indexed="8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</cellStyleXfs>
  <cellXfs count="1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right" vertical="center" wrapText="1"/>
    </xf>
    <xf numFmtId="179" fontId="4" fillId="0" borderId="6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79" fontId="3" fillId="0" borderId="5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 shrinkToFit="1"/>
    </xf>
    <xf numFmtId="0" fontId="1" fillId="2" borderId="19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 shrinkToFit="1"/>
    </xf>
    <xf numFmtId="180" fontId="3" fillId="2" borderId="19" xfId="0" applyNumberFormat="1" applyFont="1" applyFill="1" applyBorder="1" applyAlignment="1">
      <alignment vertical="center" wrapText="1" shrinkToFit="1"/>
    </xf>
    <xf numFmtId="180" fontId="1" fillId="2" borderId="19" xfId="0" applyNumberFormat="1" applyFont="1" applyFill="1" applyBorder="1" applyAlignment="1">
      <alignment vertical="center" wrapText="1" shrinkToFit="1"/>
    </xf>
    <xf numFmtId="0" fontId="3" fillId="2" borderId="18" xfId="0" applyFont="1" applyFill="1" applyBorder="1" applyAlignment="1">
      <alignment horizontal="left" vertical="center" wrapText="1" shrinkToFit="1"/>
    </xf>
    <xf numFmtId="180" fontId="3" fillId="2" borderId="5" xfId="0" applyNumberFormat="1" applyFont="1" applyFill="1" applyBorder="1" applyAlignment="1">
      <alignment horizontal="right" vertical="center" wrapText="1" shrinkToFit="1"/>
    </xf>
    <xf numFmtId="0" fontId="1" fillId="2" borderId="8" xfId="22" applyNumberFormat="1" applyFont="1" applyFill="1" applyBorder="1" applyAlignment="1" applyProtection="1">
      <alignment vertical="center"/>
      <protection/>
    </xf>
    <xf numFmtId="180" fontId="5" fillId="2" borderId="19" xfId="0" applyNumberFormat="1" applyFont="1" applyFill="1" applyBorder="1" applyAlignment="1">
      <alignment vertical="center" wrapText="1" shrinkToFit="1"/>
    </xf>
    <xf numFmtId="180" fontId="5" fillId="2" borderId="5" xfId="0" applyNumberFormat="1" applyFont="1" applyFill="1" applyBorder="1" applyAlignment="1">
      <alignment horizontal="right" vertical="center" wrapText="1" shrinkToFit="1"/>
    </xf>
    <xf numFmtId="49" fontId="1" fillId="2" borderId="19" xfId="0" applyNumberFormat="1" applyFont="1" applyFill="1" applyBorder="1" applyAlignment="1" applyProtection="1">
      <alignment horizontal="left" vertical="center" wrapText="1"/>
      <protection/>
    </xf>
    <xf numFmtId="0" fontId="1" fillId="2" borderId="20" xfId="0" applyFont="1" applyFill="1" applyBorder="1" applyAlignment="1">
      <alignment horizontal="left" vertical="center" wrapText="1" shrinkToFit="1"/>
    </xf>
    <xf numFmtId="0" fontId="1" fillId="2" borderId="21" xfId="0" applyFont="1" applyFill="1" applyBorder="1" applyAlignment="1">
      <alignment horizontal="left" vertical="center" wrapText="1" shrinkToFit="1"/>
    </xf>
    <xf numFmtId="0" fontId="1" fillId="2" borderId="5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2" borderId="21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left" vertical="center" wrapText="1" shrinkToFit="1"/>
    </xf>
    <xf numFmtId="49" fontId="1" fillId="2" borderId="8" xfId="22" applyNumberFormat="1" applyFont="1" applyFill="1" applyBorder="1" applyAlignment="1" applyProtection="1">
      <alignment vertical="center"/>
      <protection/>
    </xf>
    <xf numFmtId="180" fontId="11" fillId="2" borderId="5" xfId="0" applyNumberFormat="1" applyFont="1" applyFill="1" applyBorder="1" applyAlignment="1">
      <alignment horizontal="right" vertical="center" wrapText="1" shrinkToFit="1"/>
    </xf>
    <xf numFmtId="49" fontId="1" fillId="2" borderId="19" xfId="22" applyNumberFormat="1" applyFont="1" applyFill="1" applyBorder="1" applyAlignment="1" applyProtection="1">
      <alignment vertical="center"/>
      <protection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180" fontId="4" fillId="2" borderId="23" xfId="0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21" applyNumberFormat="1" applyFont="1" applyFill="1" applyBorder="1" applyAlignment="1" applyProtection="1">
      <alignment horizontal="right" vertical="center" wrapText="1"/>
      <protection/>
    </xf>
    <xf numFmtId="181" fontId="1" fillId="2" borderId="8" xfId="22" applyNumberFormat="1" applyFont="1" applyFill="1" applyBorder="1" applyAlignment="1" applyProtection="1">
      <alignment horizontal="right" vertical="center" wrapText="1"/>
      <protection/>
    </xf>
    <xf numFmtId="180" fontId="1" fillId="2" borderId="8" xfId="21" applyNumberFormat="1" applyFont="1" applyFill="1" applyBorder="1">
      <alignment vertical="center"/>
      <protection/>
    </xf>
    <xf numFmtId="182" fontId="1" fillId="2" borderId="8" xfId="21" applyNumberFormat="1" applyFont="1" applyFill="1" applyBorder="1" applyAlignment="1" applyProtection="1">
      <alignment horizontal="right" vertical="center" wrapText="1"/>
      <protection/>
    </xf>
    <xf numFmtId="182" fontId="1" fillId="2" borderId="24" xfId="21" applyNumberFormat="1" applyFont="1" applyFill="1" applyBorder="1" applyAlignment="1" applyProtection="1">
      <alignment horizontal="right" vertical="center" wrapText="1"/>
      <protection/>
    </xf>
    <xf numFmtId="0" fontId="1" fillId="2" borderId="8" xfId="21" applyFont="1" applyFill="1" applyBorder="1">
      <alignment vertical="center"/>
      <protection/>
    </xf>
    <xf numFmtId="180" fontId="1" fillId="2" borderId="8" xfId="22" applyNumberFormat="1" applyFont="1" applyFill="1" applyBorder="1" applyAlignment="1" applyProtection="1">
      <alignment horizontal="right" vertical="center" wrapText="1"/>
      <protection/>
    </xf>
    <xf numFmtId="0" fontId="1" fillId="2" borderId="8" xfId="21" applyFont="1" applyFill="1" applyBorder="1" applyAlignment="1">
      <alignment horizontal="center" vertical="center" wrapText="1"/>
      <protection/>
    </xf>
    <xf numFmtId="183" fontId="12" fillId="2" borderId="25" xfId="22" applyNumberFormat="1" applyFont="1" applyFill="1" applyBorder="1" applyAlignment="1" applyProtection="1">
      <alignment horizontal="center" vertical="center"/>
      <protection/>
    </xf>
    <xf numFmtId="180" fontId="1" fillId="2" borderId="8" xfId="21" applyNumberFormat="1" applyFont="1" applyFill="1" applyBorder="1" applyAlignment="1" applyProtection="1">
      <alignment horizontal="right" vertical="center" wrapText="1"/>
      <protection/>
    </xf>
    <xf numFmtId="181" fontId="6" fillId="2" borderId="8" xfId="22" applyNumberFormat="1" applyFont="1" applyFill="1" applyBorder="1" applyAlignment="1" applyProtection="1">
      <alignment horizontal="right" vertical="center" wrapText="1"/>
      <protection/>
    </xf>
    <xf numFmtId="182" fontId="1" fillId="2" borderId="8" xfId="21" applyNumberFormat="1" applyFont="1" applyFill="1" applyBorder="1" applyAlignment="1" applyProtection="1">
      <alignment horizontal="center" vertical="center" wrapText="1"/>
      <protection/>
    </xf>
    <xf numFmtId="182" fontId="1" fillId="2" borderId="8" xfId="22" applyNumberFormat="1" applyFont="1" applyFill="1" applyBorder="1" applyAlignment="1" applyProtection="1">
      <alignment horizontal="center" vertical="center" wrapText="1"/>
      <protection/>
    </xf>
    <xf numFmtId="182" fontId="1" fillId="2" borderId="25" xfId="21" applyNumberFormat="1" applyFont="1" applyFill="1" applyBorder="1" applyAlignment="1" applyProtection="1">
      <alignment horizontal="right" vertical="center" wrapText="1"/>
      <protection/>
    </xf>
    <xf numFmtId="182" fontId="1" fillId="2" borderId="26" xfId="21" applyNumberFormat="1" applyFont="1" applyFill="1" applyBorder="1" applyAlignment="1" applyProtection="1">
      <alignment horizontal="right" vertical="center" wrapText="1"/>
      <protection/>
    </xf>
    <xf numFmtId="0" fontId="1" fillId="2" borderId="8" xfId="21" applyNumberFormat="1" applyFont="1" applyFill="1" applyBorder="1">
      <alignment vertical="center"/>
      <protection/>
    </xf>
    <xf numFmtId="181" fontId="7" fillId="2" borderId="8" xfId="22" applyNumberFormat="1" applyFont="1" applyFill="1" applyBorder="1" applyAlignment="1" applyProtection="1">
      <alignment horizontal="right" vertical="center" wrapText="1"/>
      <protection/>
    </xf>
    <xf numFmtId="182" fontId="7" fillId="2" borderId="8" xfId="21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right" vertical="center" wrapText="1"/>
    </xf>
    <xf numFmtId="180" fontId="3" fillId="2" borderId="27" xfId="0" applyNumberFormat="1" applyFont="1" applyFill="1" applyBorder="1" applyAlignment="1">
      <alignment vertical="center" wrapText="1" shrinkToFit="1"/>
    </xf>
    <xf numFmtId="180" fontId="1" fillId="2" borderId="27" xfId="0" applyNumberFormat="1" applyFont="1" applyFill="1" applyBorder="1" applyAlignment="1">
      <alignment vertical="center" wrapText="1" shrinkToFit="1"/>
    </xf>
    <xf numFmtId="49" fontId="1" fillId="2" borderId="8" xfId="22" applyNumberFormat="1" applyFont="1" applyFill="1" applyBorder="1" applyAlignment="1" applyProtection="1">
      <alignment horizontal="right" vertical="center"/>
      <protection/>
    </xf>
    <xf numFmtId="180" fontId="1" fillId="2" borderId="19" xfId="0" applyNumberFormat="1" applyFont="1" applyFill="1" applyBorder="1" applyAlignment="1" applyProtection="1">
      <alignment vertical="center" wrapText="1"/>
      <protection/>
    </xf>
    <xf numFmtId="180" fontId="1" fillId="2" borderId="27" xfId="0" applyNumberFormat="1" applyFont="1" applyFill="1" applyBorder="1" applyAlignment="1" applyProtection="1">
      <alignment vertical="center" wrapText="1"/>
      <protection/>
    </xf>
    <xf numFmtId="182" fontId="1" fillId="2" borderId="8" xfId="22" applyNumberFormat="1" applyFont="1" applyFill="1" applyBorder="1" applyAlignment="1" applyProtection="1">
      <alignment horizontal="right" vertical="center" wrapText="1"/>
      <protection/>
    </xf>
    <xf numFmtId="4" fontId="13" fillId="2" borderId="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 wrapText="1" shrinkToFit="1"/>
    </xf>
    <xf numFmtId="180" fontId="14" fillId="2" borderId="29" xfId="0" applyNumberFormat="1" applyFont="1" applyFill="1" applyBorder="1" applyAlignment="1">
      <alignment vertical="center" wrapText="1"/>
    </xf>
    <xf numFmtId="180" fontId="13" fillId="2" borderId="29" xfId="0" applyNumberFormat="1" applyFont="1" applyFill="1" applyBorder="1" applyAlignment="1">
      <alignment vertical="center" wrapText="1"/>
    </xf>
    <xf numFmtId="180" fontId="1" fillId="2" borderId="29" xfId="0" applyNumberFormat="1" applyFont="1" applyFill="1" applyBorder="1" applyAlignment="1">
      <alignment vertical="center" wrapText="1"/>
    </xf>
    <xf numFmtId="180" fontId="15" fillId="2" borderId="29" xfId="0" applyNumberFormat="1" applyFont="1" applyFill="1" applyBorder="1" applyAlignment="1">
      <alignment vertical="center" wrapText="1"/>
    </xf>
    <xf numFmtId="180" fontId="0" fillId="2" borderId="29" xfId="0" applyNumberFormat="1" applyFill="1" applyBorder="1" applyAlignment="1">
      <alignment vertical="center" wrapText="1"/>
    </xf>
    <xf numFmtId="180" fontId="0" fillId="2" borderId="30" xfId="0" applyNumberForma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180" fontId="3" fillId="2" borderId="19" xfId="0" applyNumberFormat="1" applyFont="1" applyFill="1" applyBorder="1" applyAlignment="1">
      <alignment horizontal="right" vertical="center" wrapText="1" shrinkToFit="1"/>
    </xf>
    <xf numFmtId="0" fontId="4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180" fontId="4" fillId="2" borderId="34" xfId="0" applyNumberFormat="1" applyFont="1" applyFill="1" applyBorder="1" applyAlignment="1">
      <alignment horizontal="right" vertical="center" wrapText="1" shrinkToFit="1"/>
    </xf>
    <xf numFmtId="180" fontId="4" fillId="2" borderId="34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180" fontId="3" fillId="2" borderId="7" xfId="0" applyNumberFormat="1" applyFont="1" applyFill="1" applyBorder="1" applyAlignment="1">
      <alignment horizontal="right" vertical="center" wrapText="1" shrinkToFit="1"/>
    </xf>
    <xf numFmtId="0" fontId="4" fillId="2" borderId="12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9" fontId="1" fillId="2" borderId="39" xfId="15" applyNumberFormat="1" applyFont="1" applyFill="1" applyBorder="1" applyAlignment="1" applyProtection="1">
      <alignment vertical="center"/>
      <protection/>
    </xf>
    <xf numFmtId="180" fontId="1" fillId="2" borderId="8" xfId="15" applyNumberFormat="1" applyFont="1" applyFill="1" applyBorder="1" applyAlignment="1" applyProtection="1">
      <alignment horizontal="right" vertical="center"/>
      <protection/>
    </xf>
    <xf numFmtId="180" fontId="1" fillId="2" borderId="9" xfId="0" applyNumberFormat="1" applyFont="1" applyFill="1" applyBorder="1" applyAlignment="1">
      <alignment vertical="center" shrinkToFit="1"/>
    </xf>
    <xf numFmtId="0" fontId="1" fillId="2" borderId="39" xfId="0" applyFont="1" applyFill="1" applyBorder="1" applyAlignment="1">
      <alignment horizontal="left" vertical="center"/>
    </xf>
    <xf numFmtId="180" fontId="1" fillId="2" borderId="8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right" vertical="center"/>
    </xf>
    <xf numFmtId="180" fontId="1" fillId="2" borderId="9" xfId="0" applyNumberFormat="1" applyFont="1" applyFill="1" applyBorder="1" applyAlignment="1" applyProtection="1">
      <alignment vertical="center"/>
      <protection/>
    </xf>
    <xf numFmtId="49" fontId="1" fillId="2" borderId="40" xfId="22" applyNumberFormat="1" applyFont="1" applyFill="1" applyBorder="1" applyAlignment="1" applyProtection="1">
      <alignment vertical="center"/>
      <protection/>
    </xf>
    <xf numFmtId="0" fontId="12" fillId="2" borderId="41" xfId="0" applyFont="1" applyFill="1" applyBorder="1" applyAlignment="1">
      <alignment horizontal="center" vertical="center"/>
    </xf>
    <xf numFmtId="180" fontId="12" fillId="2" borderId="42" xfId="0" applyNumberFormat="1" applyFont="1" applyFill="1" applyBorder="1" applyAlignment="1">
      <alignment horizontal="right" vertical="center"/>
    </xf>
    <xf numFmtId="180" fontId="12" fillId="2" borderId="42" xfId="0" applyNumberFormat="1" applyFont="1" applyFill="1" applyBorder="1" applyAlignment="1">
      <alignment horizontal="center" vertical="center"/>
    </xf>
    <xf numFmtId="180" fontId="12" fillId="2" borderId="4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</cellXfs>
  <cellStyles count="9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2014年附表" xfId="21"/>
    <cellStyle name="常规_Sheet1 (2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28">
      <selection activeCell="C57" sqref="C57"/>
    </sheetView>
  </sheetViews>
  <sheetFormatPr defaultColWidth="9.140625" defaultRowHeight="12.75"/>
  <cols>
    <col min="1" max="1" width="49.28125" style="125" customWidth="1"/>
    <col min="2" max="2" width="19.28125" style="126" customWidth="1"/>
    <col min="3" max="3" width="48.00390625" style="125" customWidth="1"/>
    <col min="4" max="4" width="19.00390625" style="125" customWidth="1"/>
    <col min="5" max="16384" width="9.140625" style="125" customWidth="1"/>
  </cols>
  <sheetData>
    <row r="1" spans="1:4" s="123" customFormat="1" ht="27">
      <c r="A1" s="127" t="s">
        <v>0</v>
      </c>
      <c r="B1" s="127"/>
      <c r="C1" s="127"/>
      <c r="D1" s="127"/>
    </row>
    <row r="2" spans="1:4" s="124" customFormat="1" ht="23.25" customHeight="1">
      <c r="A2" s="128"/>
      <c r="B2" s="129"/>
      <c r="C2" s="128"/>
      <c r="D2" s="130" t="s">
        <v>1</v>
      </c>
    </row>
    <row r="3" spans="1:4" s="124" customFormat="1" ht="23.25" customHeight="1">
      <c r="A3" s="131" t="s">
        <v>2</v>
      </c>
      <c r="B3" s="130"/>
      <c r="C3" s="128"/>
      <c r="D3" s="130" t="s">
        <v>3</v>
      </c>
    </row>
    <row r="4" spans="1:4" s="124" customFormat="1" ht="19.5" customHeight="1">
      <c r="A4" s="132" t="s">
        <v>4</v>
      </c>
      <c r="B4" s="133"/>
      <c r="C4" s="133" t="s">
        <v>5</v>
      </c>
      <c r="D4" s="134"/>
    </row>
    <row r="5" spans="1:4" s="124" customFormat="1" ht="19.5" customHeight="1">
      <c r="A5" s="135" t="s">
        <v>6</v>
      </c>
      <c r="B5" s="136" t="s">
        <v>7</v>
      </c>
      <c r="C5" s="136" t="s">
        <v>6</v>
      </c>
      <c r="D5" s="137" t="s">
        <v>7</v>
      </c>
    </row>
    <row r="6" spans="1:4" s="124" customFormat="1" ht="19.5" customHeight="1">
      <c r="A6" s="138" t="s">
        <v>8</v>
      </c>
      <c r="B6" s="139">
        <v>7914.8</v>
      </c>
      <c r="C6" s="47" t="s">
        <v>9</v>
      </c>
      <c r="D6" s="140">
        <v>63.2</v>
      </c>
    </row>
    <row r="7" spans="1:4" s="124" customFormat="1" ht="19.5" customHeight="1">
      <c r="A7" s="138" t="s">
        <v>10</v>
      </c>
      <c r="B7" s="139">
        <v>231.1</v>
      </c>
      <c r="C7" s="46" t="s">
        <v>11</v>
      </c>
      <c r="D7" s="140">
        <v>44.7</v>
      </c>
    </row>
    <row r="8" spans="1:4" s="124" customFormat="1" ht="19.5" customHeight="1">
      <c r="A8" s="138" t="s">
        <v>12</v>
      </c>
      <c r="B8" s="139">
        <v>0</v>
      </c>
      <c r="C8" s="46" t="s">
        <v>13</v>
      </c>
      <c r="D8" s="140">
        <v>44.7</v>
      </c>
    </row>
    <row r="9" spans="1:4" s="124" customFormat="1" ht="19.5" customHeight="1">
      <c r="A9" s="138" t="s">
        <v>14</v>
      </c>
      <c r="B9" s="139">
        <v>0</v>
      </c>
      <c r="C9" s="47" t="s">
        <v>15</v>
      </c>
      <c r="D9" s="140">
        <v>18.5</v>
      </c>
    </row>
    <row r="10" spans="1:4" s="124" customFormat="1" ht="19.5" customHeight="1">
      <c r="A10" s="138" t="s">
        <v>16</v>
      </c>
      <c r="B10" s="139">
        <v>0</v>
      </c>
      <c r="C10" s="47" t="s">
        <v>17</v>
      </c>
      <c r="D10" s="140">
        <v>18.5</v>
      </c>
    </row>
    <row r="11" spans="1:4" s="124" customFormat="1" ht="19.5" customHeight="1">
      <c r="A11" s="141" t="s">
        <v>18</v>
      </c>
      <c r="B11" s="142"/>
      <c r="C11" s="47" t="s">
        <v>19</v>
      </c>
      <c r="D11" s="140">
        <v>630</v>
      </c>
    </row>
    <row r="12" spans="1:4" s="124" customFormat="1" ht="19.5" customHeight="1">
      <c r="A12" s="141" t="s">
        <v>18</v>
      </c>
      <c r="B12" s="142"/>
      <c r="C12" s="47" t="s">
        <v>20</v>
      </c>
      <c r="D12" s="140">
        <v>630</v>
      </c>
    </row>
    <row r="13" spans="1:4" s="124" customFormat="1" ht="19.5" customHeight="1">
      <c r="A13" s="143" t="s">
        <v>18</v>
      </c>
      <c r="B13" s="142"/>
      <c r="C13" s="47" t="s">
        <v>21</v>
      </c>
      <c r="D13" s="140">
        <v>630</v>
      </c>
    </row>
    <row r="14" spans="1:4" s="124" customFormat="1" ht="19.5" customHeight="1">
      <c r="A14" s="141" t="s">
        <v>18</v>
      </c>
      <c r="B14" s="142"/>
      <c r="C14" s="47" t="s">
        <v>22</v>
      </c>
      <c r="D14" s="140">
        <v>6474.2</v>
      </c>
    </row>
    <row r="15" spans="1:4" s="124" customFormat="1" ht="19.5" customHeight="1">
      <c r="A15" s="141" t="s">
        <v>18</v>
      </c>
      <c r="B15" s="142"/>
      <c r="C15" s="47" t="s">
        <v>23</v>
      </c>
      <c r="D15" s="140">
        <v>5566.6</v>
      </c>
    </row>
    <row r="16" spans="1:4" s="124" customFormat="1" ht="19.5" customHeight="1">
      <c r="A16" s="141" t="s">
        <v>18</v>
      </c>
      <c r="B16" s="142"/>
      <c r="C16" s="47" t="s">
        <v>24</v>
      </c>
      <c r="D16" s="140">
        <v>3500.2</v>
      </c>
    </row>
    <row r="17" spans="1:4" s="124" customFormat="1" ht="19.5" customHeight="1">
      <c r="A17" s="141" t="s">
        <v>18</v>
      </c>
      <c r="B17" s="142"/>
      <c r="C17" s="46" t="s">
        <v>25</v>
      </c>
      <c r="D17" s="140">
        <v>556.8</v>
      </c>
    </row>
    <row r="18" spans="1:4" s="124" customFormat="1" ht="19.5" customHeight="1">
      <c r="A18" s="141" t="s">
        <v>18</v>
      </c>
      <c r="B18" s="142"/>
      <c r="C18" s="55" t="s">
        <v>26</v>
      </c>
      <c r="D18" s="140">
        <v>47</v>
      </c>
    </row>
    <row r="19" spans="1:4" s="124" customFormat="1" ht="19.5" customHeight="1">
      <c r="A19" s="141" t="s">
        <v>18</v>
      </c>
      <c r="B19" s="142"/>
      <c r="C19" s="46" t="s">
        <v>27</v>
      </c>
      <c r="D19" s="140">
        <v>108</v>
      </c>
    </row>
    <row r="20" spans="1:4" s="124" customFormat="1" ht="19.5" customHeight="1">
      <c r="A20" s="141" t="s">
        <v>18</v>
      </c>
      <c r="B20" s="142"/>
      <c r="C20" s="46" t="s">
        <v>28</v>
      </c>
      <c r="D20" s="140">
        <v>1143.5</v>
      </c>
    </row>
    <row r="21" spans="1:4" s="124" customFormat="1" ht="19.5" customHeight="1">
      <c r="A21" s="141" t="s">
        <v>18</v>
      </c>
      <c r="B21" s="142"/>
      <c r="C21" s="46" t="s">
        <v>29</v>
      </c>
      <c r="D21" s="144">
        <v>51.7</v>
      </c>
    </row>
    <row r="22" spans="1:4" s="124" customFormat="1" ht="19.5" customHeight="1">
      <c r="A22" s="141" t="s">
        <v>18</v>
      </c>
      <c r="B22" s="142"/>
      <c r="C22" s="46" t="s">
        <v>30</v>
      </c>
      <c r="D22" s="140">
        <v>159.4</v>
      </c>
    </row>
    <row r="23" spans="1:4" s="124" customFormat="1" ht="19.5" customHeight="1">
      <c r="A23" s="141" t="s">
        <v>18</v>
      </c>
      <c r="B23" s="142"/>
      <c r="C23" s="46" t="s">
        <v>31</v>
      </c>
      <c r="D23" s="140">
        <v>907.6</v>
      </c>
    </row>
    <row r="24" spans="1:4" s="124" customFormat="1" ht="19.5" customHeight="1">
      <c r="A24" s="141" t="s">
        <v>18</v>
      </c>
      <c r="B24" s="142"/>
      <c r="C24" s="47" t="s">
        <v>32</v>
      </c>
      <c r="D24" s="140">
        <v>859.2</v>
      </c>
    </row>
    <row r="25" spans="1:4" s="124" customFormat="1" ht="19.5" customHeight="1">
      <c r="A25" s="141" t="s">
        <v>18</v>
      </c>
      <c r="B25" s="142"/>
      <c r="C25" s="46" t="s">
        <v>33</v>
      </c>
      <c r="D25" s="140">
        <v>48.4</v>
      </c>
    </row>
    <row r="26" spans="1:4" s="124" customFormat="1" ht="19.5" customHeight="1">
      <c r="A26" s="47"/>
      <c r="B26" s="142"/>
      <c r="C26" s="47" t="s">
        <v>34</v>
      </c>
      <c r="D26" s="140">
        <v>165.8</v>
      </c>
    </row>
    <row r="27" spans="1:4" s="124" customFormat="1" ht="19.5" customHeight="1">
      <c r="A27" s="47"/>
      <c r="B27" s="142"/>
      <c r="C27" s="47" t="s">
        <v>35</v>
      </c>
      <c r="D27" s="140">
        <v>165.8</v>
      </c>
    </row>
    <row r="28" spans="1:4" s="124" customFormat="1" ht="19.5" customHeight="1">
      <c r="A28" s="141"/>
      <c r="B28" s="142"/>
      <c r="C28" s="47" t="s">
        <v>24</v>
      </c>
      <c r="D28" s="140">
        <v>111.8</v>
      </c>
    </row>
    <row r="29" spans="1:4" s="124" customFormat="1" ht="19.5" customHeight="1">
      <c r="A29" s="141"/>
      <c r="B29" s="142"/>
      <c r="C29" s="47" t="s">
        <v>36</v>
      </c>
      <c r="D29" s="140">
        <v>54</v>
      </c>
    </row>
    <row r="30" spans="1:4" s="124" customFormat="1" ht="19.5" customHeight="1">
      <c r="A30" s="141"/>
      <c r="B30" s="142"/>
      <c r="C30" s="62" t="s">
        <v>37</v>
      </c>
      <c r="D30" s="140">
        <v>45</v>
      </c>
    </row>
    <row r="31" spans="1:4" s="124" customFormat="1" ht="19.5" customHeight="1">
      <c r="A31" s="141"/>
      <c r="B31" s="142"/>
      <c r="C31" s="62" t="s">
        <v>38</v>
      </c>
      <c r="D31" s="140">
        <v>45</v>
      </c>
    </row>
    <row r="32" spans="1:4" s="124" customFormat="1" ht="19.5" customHeight="1">
      <c r="A32" s="141"/>
      <c r="B32" s="142"/>
      <c r="C32" s="62" t="s">
        <v>39</v>
      </c>
      <c r="D32" s="140">
        <v>45</v>
      </c>
    </row>
    <row r="33" spans="1:4" s="124" customFormat="1" ht="19.5" customHeight="1">
      <c r="A33" s="141"/>
      <c r="B33" s="142"/>
      <c r="C33" s="47" t="s">
        <v>40</v>
      </c>
      <c r="D33" s="140">
        <v>414.7</v>
      </c>
    </row>
    <row r="34" spans="1:4" s="124" customFormat="1" ht="19.5" customHeight="1">
      <c r="A34" s="141"/>
      <c r="B34" s="142"/>
      <c r="C34" s="47" t="s">
        <v>41</v>
      </c>
      <c r="D34" s="140">
        <v>414.7</v>
      </c>
    </row>
    <row r="35" spans="1:4" s="124" customFormat="1" ht="19.5" customHeight="1">
      <c r="A35" s="141"/>
      <c r="B35" s="142"/>
      <c r="C35" s="47" t="s">
        <v>42</v>
      </c>
      <c r="D35" s="140">
        <v>341.4</v>
      </c>
    </row>
    <row r="36" spans="1:4" s="124" customFormat="1" ht="19.5" customHeight="1">
      <c r="A36" s="141"/>
      <c r="B36" s="142"/>
      <c r="C36" s="47" t="s">
        <v>43</v>
      </c>
      <c r="D36" s="140">
        <v>73.3</v>
      </c>
    </row>
    <row r="37" spans="1:4" s="124" customFormat="1" ht="19.5" customHeight="1">
      <c r="A37" s="141"/>
      <c r="B37" s="142"/>
      <c r="C37" s="64" t="s">
        <v>44</v>
      </c>
      <c r="D37" s="140">
        <v>353</v>
      </c>
    </row>
    <row r="38" spans="1:4" s="124" customFormat="1" ht="19.5" customHeight="1">
      <c r="A38" s="141"/>
      <c r="B38" s="142"/>
      <c r="C38" s="64" t="s">
        <v>45</v>
      </c>
      <c r="D38" s="140">
        <v>353</v>
      </c>
    </row>
    <row r="39" spans="1:4" s="124" customFormat="1" ht="19.5" customHeight="1">
      <c r="A39" s="141"/>
      <c r="B39" s="142"/>
      <c r="C39" s="145" t="s">
        <v>46</v>
      </c>
      <c r="D39" s="140">
        <v>353</v>
      </c>
    </row>
    <row r="40" spans="1:4" s="124" customFormat="1" ht="19.5" customHeight="1">
      <c r="A40" s="146" t="s">
        <v>47</v>
      </c>
      <c r="B40" s="147">
        <f>B6+B7+B8+B9+B10</f>
        <v>8145.900000000001</v>
      </c>
      <c r="C40" s="148" t="s">
        <v>48</v>
      </c>
      <c r="D40" s="149">
        <f>D6+D11+D14+D26+D30+D33+D37</f>
        <v>8145.9</v>
      </c>
    </row>
    <row r="57" ht="12.75">
      <c r="C57" s="150">
        <v>9</v>
      </c>
    </row>
  </sheetData>
  <sheetProtection/>
  <mergeCells count="3">
    <mergeCell ref="A1:D1"/>
    <mergeCell ref="A4:B4"/>
    <mergeCell ref="C4:D4"/>
  </mergeCells>
  <printOptions/>
  <pageMargins left="0.6194444444444445" right="0.26944444444444443" top="1" bottom="1" header="0.5" footer="0.5"/>
  <pageSetup horizontalDpi="1200" verticalDpi="12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7">
      <selection activeCell="D30" sqref="D30"/>
    </sheetView>
  </sheetViews>
  <sheetFormatPr defaultColWidth="9.140625" defaultRowHeight="12.75"/>
  <cols>
    <col min="1" max="2" width="3.140625" style="3" customWidth="1"/>
    <col min="3" max="3" width="6.7109375" style="3" customWidth="1"/>
    <col min="4" max="4" width="43.140625" style="3" customWidth="1"/>
    <col min="5" max="5" width="12.140625" style="3" customWidth="1"/>
    <col min="6" max="6" width="12.8515625" style="3" customWidth="1"/>
    <col min="7" max="7" width="12.7109375" style="3" customWidth="1"/>
    <col min="8" max="8" width="9.7109375" style="3" customWidth="1"/>
    <col min="9" max="9" width="11.8515625" style="3" customWidth="1"/>
    <col min="10" max="10" width="8.140625" style="3" customWidth="1"/>
    <col min="11" max="11" width="9.7109375" style="3" customWidth="1"/>
    <col min="12" max="16384" width="9.140625" style="3" customWidth="1"/>
  </cols>
  <sheetData>
    <row r="1" spans="1:10" s="38" customFormat="1" ht="22.5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38" customFormat="1" ht="23.25" customHeight="1">
      <c r="A2" s="104"/>
      <c r="B2" s="104"/>
      <c r="C2" s="104"/>
      <c r="D2" s="104"/>
      <c r="E2" s="104"/>
      <c r="F2" s="104"/>
      <c r="G2" s="104"/>
      <c r="H2" s="104"/>
      <c r="I2" s="117" t="s">
        <v>50</v>
      </c>
      <c r="J2" s="117"/>
    </row>
    <row r="3" spans="1:10" s="38" customFormat="1" ht="23.25" customHeight="1">
      <c r="A3" s="105" t="s">
        <v>51</v>
      </c>
      <c r="B3" s="105"/>
      <c r="C3" s="105"/>
      <c r="D3" s="105"/>
      <c r="E3" s="105"/>
      <c r="F3" s="106"/>
      <c r="G3" s="106"/>
      <c r="H3" s="106"/>
      <c r="I3" s="118" t="s">
        <v>3</v>
      </c>
      <c r="J3" s="118"/>
    </row>
    <row r="4" spans="1:10" s="38" customFormat="1" ht="16.5" customHeight="1">
      <c r="A4" s="107" t="s">
        <v>52</v>
      </c>
      <c r="B4" s="108" t="s">
        <v>18</v>
      </c>
      <c r="C4" s="108" t="s">
        <v>18</v>
      </c>
      <c r="D4" s="108" t="s">
        <v>53</v>
      </c>
      <c r="E4" s="108" t="s">
        <v>54</v>
      </c>
      <c r="F4" s="108" t="s">
        <v>55</v>
      </c>
      <c r="G4" s="108" t="s">
        <v>56</v>
      </c>
      <c r="H4" s="108" t="s">
        <v>57</v>
      </c>
      <c r="I4" s="108" t="s">
        <v>58</v>
      </c>
      <c r="J4" s="119" t="s">
        <v>59</v>
      </c>
    </row>
    <row r="5" spans="1:10" s="38" customFormat="1" ht="16.5" customHeight="1">
      <c r="A5" s="109" t="s">
        <v>18</v>
      </c>
      <c r="B5" s="110" t="s">
        <v>18</v>
      </c>
      <c r="C5" s="110" t="s">
        <v>18</v>
      </c>
      <c r="D5" s="110" t="s">
        <v>18</v>
      </c>
      <c r="E5" s="110" t="s">
        <v>18</v>
      </c>
      <c r="F5" s="110" t="s">
        <v>18</v>
      </c>
      <c r="G5" s="110" t="s">
        <v>18</v>
      </c>
      <c r="H5" s="110" t="s">
        <v>18</v>
      </c>
      <c r="I5" s="110" t="s">
        <v>18</v>
      </c>
      <c r="J5" s="120" t="s">
        <v>18</v>
      </c>
    </row>
    <row r="6" spans="1:10" s="38" customFormat="1" ht="45" customHeight="1">
      <c r="A6" s="109" t="s">
        <v>18</v>
      </c>
      <c r="B6" s="110" t="s">
        <v>18</v>
      </c>
      <c r="C6" s="110" t="s">
        <v>18</v>
      </c>
      <c r="D6" s="110" t="s">
        <v>18</v>
      </c>
      <c r="E6" s="110" t="s">
        <v>18</v>
      </c>
      <c r="F6" s="110" t="s">
        <v>18</v>
      </c>
      <c r="G6" s="110" t="s">
        <v>18</v>
      </c>
      <c r="H6" s="110" t="s">
        <v>18</v>
      </c>
      <c r="I6" s="110" t="s">
        <v>18</v>
      </c>
      <c r="J6" s="120" t="s">
        <v>18</v>
      </c>
    </row>
    <row r="7" spans="1:10" s="38" customFormat="1" ht="22.5" customHeight="1">
      <c r="A7" s="45" t="s">
        <v>60</v>
      </c>
      <c r="B7" s="46" t="s">
        <v>18</v>
      </c>
      <c r="C7" s="46" t="s">
        <v>18</v>
      </c>
      <c r="D7" s="47" t="s">
        <v>61</v>
      </c>
      <c r="E7" s="111">
        <f aca="true" t="shared" si="0" ref="E7:E41">F7+G7+H7+I7+J7</f>
        <v>63.2</v>
      </c>
      <c r="F7" s="111">
        <v>63.2</v>
      </c>
      <c r="G7" s="111"/>
      <c r="H7" s="111"/>
      <c r="I7" s="111"/>
      <c r="J7" s="121"/>
    </row>
    <row r="8" spans="1:10" s="38" customFormat="1" ht="22.5" customHeight="1">
      <c r="A8" s="45" t="s">
        <v>62</v>
      </c>
      <c r="B8" s="46" t="s">
        <v>18</v>
      </c>
      <c r="C8" s="46" t="s">
        <v>18</v>
      </c>
      <c r="D8" s="46" t="s">
        <v>63</v>
      </c>
      <c r="E8" s="111">
        <f t="shared" si="0"/>
        <v>44.7</v>
      </c>
      <c r="F8" s="111">
        <v>44.7</v>
      </c>
      <c r="G8" s="111"/>
      <c r="H8" s="111"/>
      <c r="I8" s="111"/>
      <c r="J8" s="121"/>
    </row>
    <row r="9" spans="1:10" s="38" customFormat="1" ht="22.5" customHeight="1">
      <c r="A9" s="45">
        <v>2050303</v>
      </c>
      <c r="B9" s="46" t="s">
        <v>18</v>
      </c>
      <c r="C9" s="46" t="s">
        <v>18</v>
      </c>
      <c r="D9" s="46" t="s">
        <v>64</v>
      </c>
      <c r="E9" s="111">
        <f t="shared" si="0"/>
        <v>44.7</v>
      </c>
      <c r="F9" s="111">
        <v>44.7</v>
      </c>
      <c r="G9" s="111"/>
      <c r="H9" s="111"/>
      <c r="I9" s="111"/>
      <c r="J9" s="121"/>
    </row>
    <row r="10" spans="1:10" s="38" customFormat="1" ht="22.5" customHeight="1">
      <c r="A10" s="50">
        <v>20508</v>
      </c>
      <c r="B10" s="47" t="s">
        <v>18</v>
      </c>
      <c r="C10" s="47" t="s">
        <v>18</v>
      </c>
      <c r="D10" s="47" t="s">
        <v>65</v>
      </c>
      <c r="E10" s="111">
        <f t="shared" si="0"/>
        <v>18.5</v>
      </c>
      <c r="F10" s="111">
        <v>18.5</v>
      </c>
      <c r="G10" s="111"/>
      <c r="H10" s="111"/>
      <c r="I10" s="111"/>
      <c r="J10" s="121"/>
    </row>
    <row r="11" spans="1:10" s="38" customFormat="1" ht="22.5" customHeight="1">
      <c r="A11" s="50">
        <v>2050803</v>
      </c>
      <c r="B11" s="47" t="s">
        <v>18</v>
      </c>
      <c r="C11" s="47" t="s">
        <v>18</v>
      </c>
      <c r="D11" s="47" t="s">
        <v>66</v>
      </c>
      <c r="E11" s="111">
        <f t="shared" si="0"/>
        <v>18.5</v>
      </c>
      <c r="F11" s="111">
        <v>18.5</v>
      </c>
      <c r="G11" s="111"/>
      <c r="H11" s="111"/>
      <c r="I11" s="111"/>
      <c r="J11" s="121"/>
    </row>
    <row r="12" spans="1:10" s="38" customFormat="1" ht="22.5" customHeight="1">
      <c r="A12" s="50" t="s">
        <v>67</v>
      </c>
      <c r="B12" s="47" t="s">
        <v>18</v>
      </c>
      <c r="C12" s="47" t="s">
        <v>18</v>
      </c>
      <c r="D12" s="47" t="s">
        <v>68</v>
      </c>
      <c r="E12" s="111">
        <f t="shared" si="0"/>
        <v>630</v>
      </c>
      <c r="F12" s="111">
        <v>630</v>
      </c>
      <c r="G12" s="111"/>
      <c r="H12" s="111"/>
      <c r="I12" s="111"/>
      <c r="J12" s="121"/>
    </row>
    <row r="13" spans="1:10" s="38" customFormat="1" ht="22.5" customHeight="1">
      <c r="A13" s="50" t="s">
        <v>69</v>
      </c>
      <c r="B13" s="47" t="s">
        <v>18</v>
      </c>
      <c r="C13" s="47" t="s">
        <v>18</v>
      </c>
      <c r="D13" s="47" t="s">
        <v>70</v>
      </c>
      <c r="E13" s="111">
        <f t="shared" si="0"/>
        <v>630</v>
      </c>
      <c r="F13" s="111">
        <v>630</v>
      </c>
      <c r="G13" s="111"/>
      <c r="H13" s="111"/>
      <c r="I13" s="111"/>
      <c r="J13" s="121"/>
    </row>
    <row r="14" spans="1:10" s="38" customFormat="1" ht="22.5" customHeight="1">
      <c r="A14" s="50" t="s">
        <v>71</v>
      </c>
      <c r="B14" s="47" t="s">
        <v>18</v>
      </c>
      <c r="C14" s="47" t="s">
        <v>18</v>
      </c>
      <c r="D14" s="47" t="s">
        <v>72</v>
      </c>
      <c r="E14" s="111">
        <f t="shared" si="0"/>
        <v>630</v>
      </c>
      <c r="F14" s="111">
        <v>630</v>
      </c>
      <c r="G14" s="111"/>
      <c r="H14" s="111"/>
      <c r="I14" s="111"/>
      <c r="J14" s="121"/>
    </row>
    <row r="15" spans="1:10" s="38" customFormat="1" ht="22.5" customHeight="1">
      <c r="A15" s="50" t="s">
        <v>73</v>
      </c>
      <c r="B15" s="47" t="s">
        <v>18</v>
      </c>
      <c r="C15" s="47" t="s">
        <v>18</v>
      </c>
      <c r="D15" s="47" t="s">
        <v>74</v>
      </c>
      <c r="E15" s="111">
        <f t="shared" si="0"/>
        <v>6474.200000000001</v>
      </c>
      <c r="F15" s="111">
        <f>F16+F24</f>
        <v>6243.1</v>
      </c>
      <c r="G15" s="111">
        <f>G16+G24</f>
        <v>231.10000000000002</v>
      </c>
      <c r="H15" s="111"/>
      <c r="I15" s="111"/>
      <c r="J15" s="121"/>
    </row>
    <row r="16" spans="1:10" s="38" customFormat="1" ht="22.5" customHeight="1">
      <c r="A16" s="50" t="s">
        <v>75</v>
      </c>
      <c r="B16" s="47" t="s">
        <v>18</v>
      </c>
      <c r="C16" s="47" t="s">
        <v>18</v>
      </c>
      <c r="D16" s="47" t="s">
        <v>76</v>
      </c>
      <c r="E16" s="111">
        <f t="shared" si="0"/>
        <v>5566.6</v>
      </c>
      <c r="F16" s="111">
        <f>F17+F18+F19+F20+F21+F22+F23</f>
        <v>5335.5</v>
      </c>
      <c r="G16" s="111">
        <f>G17+G18+G19+G20+G21+G22+G23</f>
        <v>231.10000000000002</v>
      </c>
      <c r="H16" s="111"/>
      <c r="I16" s="111"/>
      <c r="J16" s="121"/>
    </row>
    <row r="17" spans="1:10" s="38" customFormat="1" ht="22.5" customHeight="1">
      <c r="A17" s="50">
        <v>2080101</v>
      </c>
      <c r="B17" s="47" t="s">
        <v>18</v>
      </c>
      <c r="C17" s="47" t="s">
        <v>18</v>
      </c>
      <c r="D17" s="47" t="s">
        <v>77</v>
      </c>
      <c r="E17" s="111">
        <f t="shared" si="0"/>
        <v>3500.2</v>
      </c>
      <c r="F17" s="111">
        <v>3500.2</v>
      </c>
      <c r="G17" s="111"/>
      <c r="H17" s="111"/>
      <c r="I17" s="111"/>
      <c r="J17" s="121"/>
    </row>
    <row r="18" spans="1:10" s="38" customFormat="1" ht="22.5" customHeight="1">
      <c r="A18" s="45">
        <v>2080102</v>
      </c>
      <c r="B18" s="46" t="s">
        <v>18</v>
      </c>
      <c r="C18" s="46" t="s">
        <v>18</v>
      </c>
      <c r="D18" s="46" t="s">
        <v>78</v>
      </c>
      <c r="E18" s="111">
        <f t="shared" si="0"/>
        <v>556.8</v>
      </c>
      <c r="F18" s="111">
        <v>556.8</v>
      </c>
      <c r="G18" s="111"/>
      <c r="H18" s="111"/>
      <c r="I18" s="111"/>
      <c r="J18" s="121"/>
    </row>
    <row r="19" spans="1:10" s="38" customFormat="1" ht="22.5" customHeight="1">
      <c r="A19" s="45">
        <v>2080105</v>
      </c>
      <c r="B19" s="46" t="s">
        <v>18</v>
      </c>
      <c r="C19" s="46" t="s">
        <v>18</v>
      </c>
      <c r="D19" s="55" t="s">
        <v>79</v>
      </c>
      <c r="E19" s="111">
        <f t="shared" si="0"/>
        <v>47</v>
      </c>
      <c r="F19" s="111">
        <v>27</v>
      </c>
      <c r="G19" s="111">
        <v>20</v>
      </c>
      <c r="H19" s="111"/>
      <c r="I19" s="111"/>
      <c r="J19" s="121"/>
    </row>
    <row r="20" spans="1:10" s="38" customFormat="1" ht="22.5" customHeight="1">
      <c r="A20" s="45" t="s">
        <v>80</v>
      </c>
      <c r="B20" s="46" t="s">
        <v>18</v>
      </c>
      <c r="C20" s="46" t="s">
        <v>18</v>
      </c>
      <c r="D20" s="46" t="s">
        <v>81</v>
      </c>
      <c r="E20" s="111">
        <f t="shared" si="0"/>
        <v>108</v>
      </c>
      <c r="F20" s="111">
        <v>108</v>
      </c>
      <c r="G20" s="111"/>
      <c r="H20" s="111"/>
      <c r="I20" s="111"/>
      <c r="J20" s="121"/>
    </row>
    <row r="21" spans="1:10" s="38" customFormat="1" ht="22.5" customHeight="1">
      <c r="A21" s="45">
        <v>2080109</v>
      </c>
      <c r="B21" s="46"/>
      <c r="C21" s="46"/>
      <c r="D21" s="46" t="s">
        <v>82</v>
      </c>
      <c r="E21" s="111">
        <f t="shared" si="0"/>
        <v>1143.5</v>
      </c>
      <c r="F21" s="111">
        <v>1143.5</v>
      </c>
      <c r="G21" s="111"/>
      <c r="H21" s="111"/>
      <c r="I21" s="111"/>
      <c r="J21" s="121"/>
    </row>
    <row r="22" spans="1:10" s="38" customFormat="1" ht="22.5" customHeight="1">
      <c r="A22" s="45">
        <v>2080111</v>
      </c>
      <c r="B22" s="46" t="s">
        <v>18</v>
      </c>
      <c r="C22" s="46" t="s">
        <v>18</v>
      </c>
      <c r="D22" s="46" t="s">
        <v>83</v>
      </c>
      <c r="E22" s="111">
        <f t="shared" si="0"/>
        <v>51.7</v>
      </c>
      <c r="F22" s="111"/>
      <c r="G22" s="111">
        <v>51.7</v>
      </c>
      <c r="H22" s="111"/>
      <c r="I22" s="111"/>
      <c r="J22" s="121"/>
    </row>
    <row r="23" spans="1:10" s="38" customFormat="1" ht="22.5" customHeight="1">
      <c r="A23" s="45">
        <v>2080199</v>
      </c>
      <c r="B23" s="46" t="s">
        <v>18</v>
      </c>
      <c r="C23" s="46" t="s">
        <v>18</v>
      </c>
      <c r="D23" s="46" t="s">
        <v>84</v>
      </c>
      <c r="E23" s="111">
        <f t="shared" si="0"/>
        <v>159.4</v>
      </c>
      <c r="F23" s="111"/>
      <c r="G23" s="111">
        <v>159.4</v>
      </c>
      <c r="H23" s="111"/>
      <c r="I23" s="111"/>
      <c r="J23" s="121"/>
    </row>
    <row r="24" spans="1:10" s="38" customFormat="1" ht="22.5" customHeight="1">
      <c r="A24" s="45" t="s">
        <v>85</v>
      </c>
      <c r="B24" s="46" t="s">
        <v>18</v>
      </c>
      <c r="C24" s="46" t="s">
        <v>18</v>
      </c>
      <c r="D24" s="46" t="s">
        <v>86</v>
      </c>
      <c r="E24" s="111">
        <f t="shared" si="0"/>
        <v>907.6</v>
      </c>
      <c r="F24" s="111">
        <v>907.6</v>
      </c>
      <c r="G24" s="111"/>
      <c r="H24" s="111"/>
      <c r="I24" s="111"/>
      <c r="J24" s="121"/>
    </row>
    <row r="25" spans="1:10" s="38" customFormat="1" ht="22.5" customHeight="1">
      <c r="A25" s="45" t="s">
        <v>87</v>
      </c>
      <c r="B25" s="47" t="s">
        <v>18</v>
      </c>
      <c r="C25" s="47" t="s">
        <v>18</v>
      </c>
      <c r="D25" s="47" t="s">
        <v>88</v>
      </c>
      <c r="E25" s="111">
        <f t="shared" si="0"/>
        <v>859.2</v>
      </c>
      <c r="F25" s="111">
        <v>859.2</v>
      </c>
      <c r="G25" s="111"/>
      <c r="H25" s="111"/>
      <c r="I25" s="111"/>
      <c r="J25" s="121"/>
    </row>
    <row r="26" spans="1:10" s="38" customFormat="1" ht="22.5" customHeight="1">
      <c r="A26" s="50">
        <v>2080502</v>
      </c>
      <c r="B26" s="47" t="s">
        <v>18</v>
      </c>
      <c r="C26" s="47" t="s">
        <v>18</v>
      </c>
      <c r="D26" s="46" t="s">
        <v>89</v>
      </c>
      <c r="E26" s="111">
        <f t="shared" si="0"/>
        <v>48.4</v>
      </c>
      <c r="F26" s="111">
        <v>48.4</v>
      </c>
      <c r="G26" s="111"/>
      <c r="H26" s="111"/>
      <c r="I26" s="111"/>
      <c r="J26" s="121"/>
    </row>
    <row r="27" spans="1:10" s="38" customFormat="1" ht="22.5" customHeight="1">
      <c r="A27" s="50" t="s">
        <v>90</v>
      </c>
      <c r="B27" s="47" t="s">
        <v>18</v>
      </c>
      <c r="C27" s="47" t="s">
        <v>18</v>
      </c>
      <c r="D27" s="47" t="s">
        <v>91</v>
      </c>
      <c r="E27" s="111">
        <f t="shared" si="0"/>
        <v>165.8</v>
      </c>
      <c r="F27" s="111">
        <v>165.8</v>
      </c>
      <c r="G27" s="111"/>
      <c r="H27" s="111"/>
      <c r="I27" s="111"/>
      <c r="J27" s="121"/>
    </row>
    <row r="28" spans="1:10" s="38" customFormat="1" ht="22.5" customHeight="1">
      <c r="A28" s="50" t="s">
        <v>92</v>
      </c>
      <c r="B28" s="47" t="s">
        <v>18</v>
      </c>
      <c r="C28" s="47" t="s">
        <v>18</v>
      </c>
      <c r="D28" s="47" t="s">
        <v>93</v>
      </c>
      <c r="E28" s="111">
        <f t="shared" si="0"/>
        <v>165.8</v>
      </c>
      <c r="F28" s="111">
        <v>165.8</v>
      </c>
      <c r="G28" s="111"/>
      <c r="H28" s="111"/>
      <c r="I28" s="111"/>
      <c r="J28" s="121"/>
    </row>
    <row r="29" spans="1:10" s="38" customFormat="1" ht="22.5" customHeight="1">
      <c r="A29" s="50" t="s">
        <v>94</v>
      </c>
      <c r="B29" s="47" t="s">
        <v>18</v>
      </c>
      <c r="C29" s="47" t="s">
        <v>18</v>
      </c>
      <c r="D29" s="47" t="s">
        <v>77</v>
      </c>
      <c r="E29" s="111">
        <f t="shared" si="0"/>
        <v>111.8</v>
      </c>
      <c r="F29" s="111">
        <v>111.8</v>
      </c>
      <c r="G29" s="111"/>
      <c r="H29" s="111"/>
      <c r="I29" s="111"/>
      <c r="J29" s="121"/>
    </row>
    <row r="30" spans="1:10" s="38" customFormat="1" ht="22.5" customHeight="1">
      <c r="A30" s="50">
        <v>2100199</v>
      </c>
      <c r="B30" s="47" t="s">
        <v>18</v>
      </c>
      <c r="C30" s="47" t="s">
        <v>18</v>
      </c>
      <c r="D30" s="47" t="s">
        <v>95</v>
      </c>
      <c r="E30" s="111">
        <f t="shared" si="0"/>
        <v>54</v>
      </c>
      <c r="F30" s="111">
        <v>54</v>
      </c>
      <c r="G30" s="111"/>
      <c r="H30" s="111"/>
      <c r="I30" s="111"/>
      <c r="J30" s="121"/>
    </row>
    <row r="31" spans="1:10" s="38" customFormat="1" ht="22.5" customHeight="1">
      <c r="A31" s="50">
        <v>215</v>
      </c>
      <c r="B31" s="47"/>
      <c r="C31" s="47"/>
      <c r="D31" s="64" t="s">
        <v>96</v>
      </c>
      <c r="E31" s="111">
        <f t="shared" si="0"/>
        <v>45</v>
      </c>
      <c r="F31" s="111">
        <v>45</v>
      </c>
      <c r="G31" s="111"/>
      <c r="H31" s="111"/>
      <c r="I31" s="111"/>
      <c r="J31" s="121"/>
    </row>
    <row r="32" spans="1:10" s="38" customFormat="1" ht="22.5" customHeight="1">
      <c r="A32" s="50">
        <v>21501</v>
      </c>
      <c r="B32" s="47"/>
      <c r="C32" s="47"/>
      <c r="D32" s="64" t="s">
        <v>97</v>
      </c>
      <c r="E32" s="111">
        <f t="shared" si="0"/>
        <v>45</v>
      </c>
      <c r="F32" s="111">
        <v>45</v>
      </c>
      <c r="G32" s="111"/>
      <c r="H32" s="111"/>
      <c r="I32" s="111"/>
      <c r="J32" s="121"/>
    </row>
    <row r="33" spans="1:10" s="38" customFormat="1" ht="22.5" customHeight="1">
      <c r="A33" s="50">
        <v>2150199</v>
      </c>
      <c r="B33" s="47"/>
      <c r="C33" s="47"/>
      <c r="D33" s="64" t="s">
        <v>98</v>
      </c>
      <c r="E33" s="111">
        <f t="shared" si="0"/>
        <v>45</v>
      </c>
      <c r="F33" s="111">
        <v>45</v>
      </c>
      <c r="G33" s="111"/>
      <c r="H33" s="111"/>
      <c r="I33" s="111"/>
      <c r="J33" s="121"/>
    </row>
    <row r="34" spans="1:10" s="38" customFormat="1" ht="22.5" customHeight="1">
      <c r="A34" s="50" t="s">
        <v>99</v>
      </c>
      <c r="B34" s="47" t="s">
        <v>18</v>
      </c>
      <c r="C34" s="47" t="s">
        <v>18</v>
      </c>
      <c r="D34" s="47" t="s">
        <v>100</v>
      </c>
      <c r="E34" s="111">
        <f t="shared" si="0"/>
        <v>414.7</v>
      </c>
      <c r="F34" s="111">
        <v>414.7</v>
      </c>
      <c r="G34" s="111"/>
      <c r="H34" s="111"/>
      <c r="I34" s="111"/>
      <c r="J34" s="121"/>
    </row>
    <row r="35" spans="1:10" s="38" customFormat="1" ht="22.5" customHeight="1">
      <c r="A35" s="50" t="s">
        <v>101</v>
      </c>
      <c r="B35" s="47" t="s">
        <v>18</v>
      </c>
      <c r="C35" s="47" t="s">
        <v>18</v>
      </c>
      <c r="D35" s="47" t="s">
        <v>102</v>
      </c>
      <c r="E35" s="111">
        <f t="shared" si="0"/>
        <v>414.7</v>
      </c>
      <c r="F35" s="111">
        <v>414.7</v>
      </c>
      <c r="G35" s="111"/>
      <c r="H35" s="111"/>
      <c r="I35" s="111"/>
      <c r="J35" s="121"/>
    </row>
    <row r="36" spans="1:10" s="38" customFormat="1" ht="22.5" customHeight="1">
      <c r="A36" s="50">
        <v>2210201</v>
      </c>
      <c r="B36" s="47" t="s">
        <v>18</v>
      </c>
      <c r="C36" s="47" t="s">
        <v>18</v>
      </c>
      <c r="D36" s="47" t="s">
        <v>103</v>
      </c>
      <c r="E36" s="111">
        <f t="shared" si="0"/>
        <v>341.4</v>
      </c>
      <c r="F36" s="111">
        <v>341.4</v>
      </c>
      <c r="G36" s="111"/>
      <c r="H36" s="111"/>
      <c r="I36" s="111"/>
      <c r="J36" s="121"/>
    </row>
    <row r="37" spans="1:10" s="38" customFormat="1" ht="22.5" customHeight="1">
      <c r="A37" s="50" t="s">
        <v>104</v>
      </c>
      <c r="B37" s="47" t="s">
        <v>18</v>
      </c>
      <c r="C37" s="47" t="s">
        <v>18</v>
      </c>
      <c r="D37" s="47" t="s">
        <v>105</v>
      </c>
      <c r="E37" s="111">
        <f t="shared" si="0"/>
        <v>73.3</v>
      </c>
      <c r="F37" s="111">
        <v>73.3</v>
      </c>
      <c r="G37" s="111"/>
      <c r="H37" s="111"/>
      <c r="I37" s="111"/>
      <c r="J37" s="121"/>
    </row>
    <row r="38" spans="1:10" s="38" customFormat="1" ht="22.5" customHeight="1">
      <c r="A38" s="50">
        <v>229</v>
      </c>
      <c r="B38" s="47"/>
      <c r="C38" s="47"/>
      <c r="D38" s="64" t="s">
        <v>59</v>
      </c>
      <c r="E38" s="111">
        <f t="shared" si="0"/>
        <v>353</v>
      </c>
      <c r="F38" s="111">
        <v>353</v>
      </c>
      <c r="G38" s="111"/>
      <c r="H38" s="111"/>
      <c r="I38" s="111"/>
      <c r="J38" s="121"/>
    </row>
    <row r="39" spans="1:10" s="38" customFormat="1" ht="22.5" customHeight="1">
      <c r="A39" s="50">
        <v>22999</v>
      </c>
      <c r="B39" s="47"/>
      <c r="C39" s="47"/>
      <c r="D39" s="64" t="s">
        <v>59</v>
      </c>
      <c r="E39" s="111">
        <f t="shared" si="0"/>
        <v>353</v>
      </c>
      <c r="F39" s="111">
        <v>353</v>
      </c>
      <c r="G39" s="111"/>
      <c r="H39" s="111"/>
      <c r="I39" s="111"/>
      <c r="J39" s="121"/>
    </row>
    <row r="40" spans="1:10" s="38" customFormat="1" ht="22.5" customHeight="1">
      <c r="A40" s="50">
        <v>2299901</v>
      </c>
      <c r="B40" s="47"/>
      <c r="C40" s="47"/>
      <c r="D40" s="64" t="s">
        <v>106</v>
      </c>
      <c r="E40" s="111">
        <f t="shared" si="0"/>
        <v>353</v>
      </c>
      <c r="F40" s="111">
        <v>353</v>
      </c>
      <c r="G40" s="111"/>
      <c r="H40" s="111"/>
      <c r="I40" s="111"/>
      <c r="J40" s="121"/>
    </row>
    <row r="41" spans="1:10" s="38" customFormat="1" ht="37.5" customHeight="1">
      <c r="A41" s="112" t="s">
        <v>54</v>
      </c>
      <c r="B41" s="113"/>
      <c r="C41" s="113"/>
      <c r="D41" s="113"/>
      <c r="E41" s="114">
        <f t="shared" si="0"/>
        <v>8145.900000000001</v>
      </c>
      <c r="F41" s="115">
        <f aca="true" t="shared" si="1" ref="F41:I41">F7+F12+F15+F27+F31+F34+F38</f>
        <v>7914.8</v>
      </c>
      <c r="G41" s="115">
        <f t="shared" si="1"/>
        <v>231.10000000000002</v>
      </c>
      <c r="H41" s="115">
        <f t="shared" si="1"/>
        <v>0</v>
      </c>
      <c r="I41" s="115">
        <f t="shared" si="1"/>
        <v>0</v>
      </c>
      <c r="J41" s="122"/>
    </row>
    <row r="46" ht="12.75">
      <c r="F46" s="116">
        <v>10</v>
      </c>
    </row>
  </sheetData>
  <sheetProtection/>
  <mergeCells count="47">
    <mergeCell ref="A1:J1"/>
    <mergeCell ref="I2:J2"/>
    <mergeCell ref="A3:E3"/>
    <mergeCell ref="I3:J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D41"/>
    <mergeCell ref="D4:D6"/>
    <mergeCell ref="E4:E6"/>
    <mergeCell ref="F4:F6"/>
    <mergeCell ref="G4:G6"/>
    <mergeCell ref="H4:H6"/>
    <mergeCell ref="I4:I6"/>
    <mergeCell ref="J4:J6"/>
    <mergeCell ref="A4:C6"/>
  </mergeCells>
  <printOptions/>
  <pageMargins left="0.2298611111111111" right="0.26944444444444443" top="0.28958333333333336" bottom="0.26944444444444443" header="0.2" footer="0.2298611111111111"/>
  <pageSetup horizontalDpi="1200" verticalDpi="12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pane xSplit="7" ySplit="12" topLeftCell="H25" activePane="bottomRight" state="frozen"/>
      <selection pane="bottomRight" activeCell="D28" sqref="D28"/>
    </sheetView>
  </sheetViews>
  <sheetFormatPr defaultColWidth="9.140625" defaultRowHeight="12.75"/>
  <cols>
    <col min="1" max="2" width="3.140625" style="3" customWidth="1"/>
    <col min="3" max="3" width="5.00390625" style="3" customWidth="1"/>
    <col min="4" max="4" width="41.8515625" style="3" customWidth="1"/>
    <col min="5" max="5" width="13.421875" style="3" customWidth="1"/>
    <col min="6" max="6" width="16.7109375" style="3" customWidth="1"/>
    <col min="7" max="18" width="8.7109375" style="3" hidden="1" customWidth="1"/>
    <col min="19" max="19" width="15.7109375" style="3" customWidth="1"/>
    <col min="20" max="31" width="8.7109375" style="3" hidden="1" customWidth="1"/>
    <col min="32" max="32" width="9.8515625" style="3" customWidth="1"/>
    <col min="33" max="16384" width="9.140625" style="3" customWidth="1"/>
  </cols>
  <sheetData>
    <row r="1" spans="1:32" ht="28.5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19.5" customHeight="1">
      <c r="AF2" s="4" t="s">
        <v>108</v>
      </c>
    </row>
    <row r="3" spans="1:32" ht="27" customHeight="1">
      <c r="A3" s="39" t="s">
        <v>51</v>
      </c>
      <c r="B3" s="39"/>
      <c r="C3" s="39"/>
      <c r="D3" s="39"/>
      <c r="E3" s="39"/>
      <c r="S3" s="88" t="s">
        <v>3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2" s="33" customFormat="1" ht="30.75" customHeight="1">
      <c r="A4" s="40" t="s">
        <v>52</v>
      </c>
      <c r="B4" s="41"/>
      <c r="C4" s="42"/>
      <c r="D4" s="43" t="s">
        <v>53</v>
      </c>
      <c r="E4" s="43" t="s">
        <v>54</v>
      </c>
      <c r="F4" s="43" t="s">
        <v>109</v>
      </c>
      <c r="G4" s="44" t="s">
        <v>110</v>
      </c>
      <c r="H4" s="44" t="s">
        <v>111</v>
      </c>
      <c r="I4" s="44" t="s">
        <v>112</v>
      </c>
      <c r="J4" s="44" t="s">
        <v>113</v>
      </c>
      <c r="K4" s="44" t="s">
        <v>114</v>
      </c>
      <c r="L4" s="44" t="s">
        <v>115</v>
      </c>
      <c r="M4" s="44" t="s">
        <v>116</v>
      </c>
      <c r="N4" s="44" t="s">
        <v>117</v>
      </c>
      <c r="O4" s="44" t="s">
        <v>118</v>
      </c>
      <c r="P4" s="44" t="s">
        <v>119</v>
      </c>
      <c r="Q4" s="44" t="s">
        <v>120</v>
      </c>
      <c r="R4" s="44" t="s">
        <v>121</v>
      </c>
      <c r="S4" s="43" t="s">
        <v>122</v>
      </c>
      <c r="T4" s="17" t="s">
        <v>110</v>
      </c>
      <c r="U4" s="17" t="s">
        <v>111</v>
      </c>
      <c r="V4" s="17" t="s">
        <v>112</v>
      </c>
      <c r="W4" s="17" t="s">
        <v>113</v>
      </c>
      <c r="X4" s="17" t="s">
        <v>114</v>
      </c>
      <c r="Y4" s="17" t="s">
        <v>115</v>
      </c>
      <c r="Z4" s="17" t="s">
        <v>116</v>
      </c>
      <c r="AA4" s="17" t="s">
        <v>117</v>
      </c>
      <c r="AB4" s="17" t="s">
        <v>118</v>
      </c>
      <c r="AC4" s="17" t="s">
        <v>119</v>
      </c>
      <c r="AD4" s="17" t="s">
        <v>120</v>
      </c>
      <c r="AE4" s="17" t="s">
        <v>121</v>
      </c>
      <c r="AF4" s="96" t="s">
        <v>123</v>
      </c>
    </row>
    <row r="5" spans="1:32" s="34" customFormat="1" ht="21.75" customHeight="1">
      <c r="A5" s="45" t="s">
        <v>60</v>
      </c>
      <c r="B5" s="46" t="s">
        <v>18</v>
      </c>
      <c r="C5" s="46" t="s">
        <v>18</v>
      </c>
      <c r="D5" s="47" t="s">
        <v>61</v>
      </c>
      <c r="E5" s="48">
        <f aca="true" t="shared" si="0" ref="E5:E38">F5+S5</f>
        <v>63.2</v>
      </c>
      <c r="F5" s="48">
        <f>F6+F8</f>
        <v>63.2</v>
      </c>
      <c r="G5" s="48">
        <f aca="true" t="shared" si="1" ref="G5:S5">G6+G8</f>
        <v>6.8</v>
      </c>
      <c r="H5" s="48">
        <f t="shared" si="1"/>
        <v>0.5</v>
      </c>
      <c r="I5" s="48">
        <f t="shared" si="1"/>
        <v>1.2</v>
      </c>
      <c r="J5" s="48">
        <f t="shared" si="1"/>
        <v>0.2</v>
      </c>
      <c r="K5" s="48">
        <f t="shared" si="1"/>
        <v>0.3</v>
      </c>
      <c r="L5" s="48">
        <f t="shared" si="1"/>
        <v>33.1</v>
      </c>
      <c r="M5" s="48">
        <f t="shared" si="1"/>
        <v>11.8</v>
      </c>
      <c r="N5" s="48">
        <f t="shared" si="1"/>
        <v>5</v>
      </c>
      <c r="O5" s="48">
        <f t="shared" si="1"/>
        <v>1.7</v>
      </c>
      <c r="P5" s="48">
        <f t="shared" si="1"/>
        <v>1</v>
      </c>
      <c r="Q5" s="48">
        <f t="shared" si="1"/>
        <v>0.6</v>
      </c>
      <c r="R5" s="48">
        <f t="shared" si="1"/>
        <v>1</v>
      </c>
      <c r="S5" s="48">
        <f t="shared" si="1"/>
        <v>0</v>
      </c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7"/>
    </row>
    <row r="6" spans="1:32" s="34" customFormat="1" ht="21.75" customHeight="1">
      <c r="A6" s="45" t="s">
        <v>62</v>
      </c>
      <c r="B6" s="46" t="s">
        <v>18</v>
      </c>
      <c r="C6" s="46" t="s">
        <v>18</v>
      </c>
      <c r="D6" s="46" t="s">
        <v>63</v>
      </c>
      <c r="E6" s="48">
        <f t="shared" si="0"/>
        <v>44.7</v>
      </c>
      <c r="F6" s="48">
        <f aca="true" t="shared" si="2" ref="F6:F11">F7</f>
        <v>44.7</v>
      </c>
      <c r="G6" s="48">
        <f aca="true" t="shared" si="3" ref="G6:S6">G7</f>
        <v>0</v>
      </c>
      <c r="H6" s="48">
        <f t="shared" si="3"/>
        <v>0</v>
      </c>
      <c r="I6" s="48">
        <f t="shared" si="3"/>
        <v>0</v>
      </c>
      <c r="J6" s="48">
        <f t="shared" si="3"/>
        <v>0</v>
      </c>
      <c r="K6" s="48">
        <f t="shared" si="3"/>
        <v>0</v>
      </c>
      <c r="L6" s="48">
        <f t="shared" si="3"/>
        <v>32.9</v>
      </c>
      <c r="M6" s="48">
        <f t="shared" si="3"/>
        <v>11.8</v>
      </c>
      <c r="N6" s="48">
        <f t="shared" si="3"/>
        <v>0</v>
      </c>
      <c r="O6" s="48">
        <f t="shared" si="3"/>
        <v>0</v>
      </c>
      <c r="P6" s="48">
        <f t="shared" si="3"/>
        <v>0</v>
      </c>
      <c r="Q6" s="48">
        <f t="shared" si="3"/>
        <v>0</v>
      </c>
      <c r="R6" s="48">
        <f t="shared" si="3"/>
        <v>0</v>
      </c>
      <c r="S6" s="48">
        <f t="shared" si="3"/>
        <v>0</v>
      </c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97"/>
    </row>
    <row r="7" spans="1:32" s="35" customFormat="1" ht="21.75" customHeight="1">
      <c r="A7" s="45">
        <v>2050303</v>
      </c>
      <c r="B7" s="46" t="s">
        <v>18</v>
      </c>
      <c r="C7" s="46" t="s">
        <v>18</v>
      </c>
      <c r="D7" s="46" t="s">
        <v>64</v>
      </c>
      <c r="E7" s="48">
        <f t="shared" si="0"/>
        <v>44.7</v>
      </c>
      <c r="F7" s="49">
        <f aca="true" t="shared" si="4" ref="F7:F12">G7+H7+I7+J7+K7+L7+M7+N7+O7+P7+Q7+R7</f>
        <v>44.7</v>
      </c>
      <c r="G7" s="49"/>
      <c r="H7" s="49"/>
      <c r="I7" s="49"/>
      <c r="J7" s="49"/>
      <c r="K7" s="49"/>
      <c r="L7" s="70">
        <v>32.9</v>
      </c>
      <c r="M7" s="71">
        <v>11.8</v>
      </c>
      <c r="N7" s="49"/>
      <c r="O7" s="49"/>
      <c r="P7" s="49"/>
      <c r="Q7" s="49"/>
      <c r="R7" s="49"/>
      <c r="S7" s="49">
        <f aca="true" t="shared" si="5" ref="S7:S12">T7+U7+V7+W7+X7+Y7+Z7+AA7+AB7+AC7+AD7+AE7</f>
        <v>0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7"/>
    </row>
    <row r="8" spans="1:32" s="36" customFormat="1" ht="21.75" customHeight="1">
      <c r="A8" s="50">
        <v>20508</v>
      </c>
      <c r="B8" s="47" t="s">
        <v>18</v>
      </c>
      <c r="C8" s="47" t="s">
        <v>18</v>
      </c>
      <c r="D8" s="47" t="s">
        <v>65</v>
      </c>
      <c r="E8" s="48">
        <f t="shared" si="0"/>
        <v>18.5</v>
      </c>
      <c r="F8" s="48">
        <f t="shared" si="2"/>
        <v>18.5</v>
      </c>
      <c r="G8" s="51">
        <f>G9</f>
        <v>6.8</v>
      </c>
      <c r="H8" s="51">
        <f aca="true" t="shared" si="6" ref="H8:R8">H9</f>
        <v>0.5</v>
      </c>
      <c r="I8" s="51">
        <f t="shared" si="6"/>
        <v>1.2</v>
      </c>
      <c r="J8" s="51">
        <f t="shared" si="6"/>
        <v>0.2</v>
      </c>
      <c r="K8" s="51">
        <f t="shared" si="6"/>
        <v>0.3</v>
      </c>
      <c r="L8" s="51">
        <f t="shared" si="6"/>
        <v>0.2</v>
      </c>
      <c r="M8" s="51">
        <f t="shared" si="6"/>
        <v>0</v>
      </c>
      <c r="N8" s="51">
        <f t="shared" si="6"/>
        <v>5</v>
      </c>
      <c r="O8" s="51">
        <f t="shared" si="6"/>
        <v>1.7</v>
      </c>
      <c r="P8" s="51">
        <f t="shared" si="6"/>
        <v>1</v>
      </c>
      <c r="Q8" s="51" t="str">
        <f t="shared" si="6"/>
        <v>0.6</v>
      </c>
      <c r="R8" s="51">
        <f t="shared" si="6"/>
        <v>1</v>
      </c>
      <c r="S8" s="48">
        <v>0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8"/>
    </row>
    <row r="9" spans="1:32" s="36" customFormat="1" ht="21.75" customHeight="1">
      <c r="A9" s="50">
        <v>2050803</v>
      </c>
      <c r="B9" s="47" t="s">
        <v>18</v>
      </c>
      <c r="C9" s="47" t="s">
        <v>18</v>
      </c>
      <c r="D9" s="47" t="s">
        <v>66</v>
      </c>
      <c r="E9" s="48">
        <f t="shared" si="0"/>
        <v>18.5</v>
      </c>
      <c r="F9" s="49">
        <f t="shared" si="4"/>
        <v>18.5</v>
      </c>
      <c r="G9" s="51">
        <v>6.8</v>
      </c>
      <c r="H9" s="52">
        <v>0.5</v>
      </c>
      <c r="I9" s="72">
        <v>1.2</v>
      </c>
      <c r="J9" s="73">
        <v>0.2</v>
      </c>
      <c r="K9" s="74">
        <v>0.3</v>
      </c>
      <c r="L9" s="75">
        <v>0.2</v>
      </c>
      <c r="M9" s="48"/>
      <c r="N9" s="76">
        <v>5</v>
      </c>
      <c r="O9" s="77">
        <v>1.7</v>
      </c>
      <c r="P9" s="78">
        <v>1</v>
      </c>
      <c r="Q9" s="91" t="s">
        <v>124</v>
      </c>
      <c r="R9" s="71">
        <v>1</v>
      </c>
      <c r="S9" s="49">
        <f t="shared" si="5"/>
        <v>0</v>
      </c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8"/>
    </row>
    <row r="10" spans="1:32" s="36" customFormat="1" ht="21.75" customHeight="1">
      <c r="A10" s="50" t="s">
        <v>67</v>
      </c>
      <c r="B10" s="47" t="s">
        <v>18</v>
      </c>
      <c r="C10" s="47" t="s">
        <v>18</v>
      </c>
      <c r="D10" s="47" t="s">
        <v>68</v>
      </c>
      <c r="E10" s="48">
        <f t="shared" si="0"/>
        <v>630</v>
      </c>
      <c r="F10" s="48">
        <f t="shared" si="2"/>
        <v>0</v>
      </c>
      <c r="G10" s="48">
        <f aca="true" t="shared" si="7" ref="G10:T11">G11</f>
        <v>0</v>
      </c>
      <c r="H10" s="48">
        <f t="shared" si="7"/>
        <v>0</v>
      </c>
      <c r="I10" s="48">
        <f t="shared" si="7"/>
        <v>0</v>
      </c>
      <c r="J10" s="48">
        <f t="shared" si="7"/>
        <v>0</v>
      </c>
      <c r="K10" s="48">
        <f t="shared" si="7"/>
        <v>0</v>
      </c>
      <c r="L10" s="48">
        <f t="shared" si="7"/>
        <v>0</v>
      </c>
      <c r="M10" s="48">
        <f t="shared" si="7"/>
        <v>0</v>
      </c>
      <c r="N10" s="48">
        <f t="shared" si="7"/>
        <v>0</v>
      </c>
      <c r="O10" s="48">
        <f t="shared" si="7"/>
        <v>0</v>
      </c>
      <c r="P10" s="48">
        <f t="shared" si="7"/>
        <v>0</v>
      </c>
      <c r="Q10" s="48">
        <f t="shared" si="7"/>
        <v>0</v>
      </c>
      <c r="R10" s="48">
        <f t="shared" si="7"/>
        <v>0</v>
      </c>
      <c r="S10" s="48">
        <f t="shared" si="7"/>
        <v>630</v>
      </c>
      <c r="T10" s="48">
        <f t="shared" si="7"/>
        <v>630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8"/>
    </row>
    <row r="11" spans="1:32" s="36" customFormat="1" ht="21.75" customHeight="1">
      <c r="A11" s="50" t="s">
        <v>69</v>
      </c>
      <c r="B11" s="47" t="s">
        <v>18</v>
      </c>
      <c r="C11" s="47" t="s">
        <v>18</v>
      </c>
      <c r="D11" s="47" t="s">
        <v>70</v>
      </c>
      <c r="E11" s="48">
        <f t="shared" si="0"/>
        <v>630</v>
      </c>
      <c r="F11" s="48">
        <f t="shared" si="2"/>
        <v>0</v>
      </c>
      <c r="G11" s="48">
        <f t="shared" si="7"/>
        <v>0</v>
      </c>
      <c r="H11" s="48">
        <f t="shared" si="7"/>
        <v>0</v>
      </c>
      <c r="I11" s="48">
        <f t="shared" si="7"/>
        <v>0</v>
      </c>
      <c r="J11" s="48">
        <f t="shared" si="7"/>
        <v>0</v>
      </c>
      <c r="K11" s="48">
        <f t="shared" si="7"/>
        <v>0</v>
      </c>
      <c r="L11" s="48">
        <f t="shared" si="7"/>
        <v>0</v>
      </c>
      <c r="M11" s="48">
        <f t="shared" si="7"/>
        <v>0</v>
      </c>
      <c r="N11" s="48">
        <f t="shared" si="7"/>
        <v>0</v>
      </c>
      <c r="O11" s="48">
        <f t="shared" si="7"/>
        <v>0</v>
      </c>
      <c r="P11" s="48">
        <f t="shared" si="7"/>
        <v>0</v>
      </c>
      <c r="Q11" s="48">
        <f t="shared" si="7"/>
        <v>0</v>
      </c>
      <c r="R11" s="48">
        <f t="shared" si="7"/>
        <v>0</v>
      </c>
      <c r="S11" s="48">
        <f t="shared" si="7"/>
        <v>630</v>
      </c>
      <c r="T11" s="48">
        <f t="shared" si="7"/>
        <v>630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98"/>
    </row>
    <row r="12" spans="1:32" s="36" customFormat="1" ht="21.75" customHeight="1">
      <c r="A12" s="50" t="s">
        <v>71</v>
      </c>
      <c r="B12" s="47" t="s">
        <v>18</v>
      </c>
      <c r="C12" s="47" t="s">
        <v>18</v>
      </c>
      <c r="D12" s="47" t="s">
        <v>72</v>
      </c>
      <c r="E12" s="48">
        <f t="shared" si="0"/>
        <v>630</v>
      </c>
      <c r="F12" s="49">
        <f t="shared" si="4"/>
        <v>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>
        <f t="shared" si="5"/>
        <v>630</v>
      </c>
      <c r="T12" s="51">
        <v>630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8"/>
    </row>
    <row r="13" spans="1:32" s="36" customFormat="1" ht="21.75" customHeight="1">
      <c r="A13" s="50" t="s">
        <v>73</v>
      </c>
      <c r="B13" s="47" t="s">
        <v>18</v>
      </c>
      <c r="C13" s="47" t="s">
        <v>18</v>
      </c>
      <c r="D13" s="47" t="s">
        <v>74</v>
      </c>
      <c r="E13" s="48">
        <f t="shared" si="0"/>
        <v>6474.200000000001</v>
      </c>
      <c r="F13" s="48">
        <f>F14+F22</f>
        <v>4668.6</v>
      </c>
      <c r="G13" s="53">
        <f>G14+G22</f>
        <v>1350.8</v>
      </c>
      <c r="H13" s="53">
        <f aca="true" t="shared" si="8" ref="H13:T13">H14+H22</f>
        <v>81</v>
      </c>
      <c r="I13" s="53">
        <f t="shared" si="8"/>
        <v>172.6</v>
      </c>
      <c r="J13" s="53">
        <f t="shared" si="8"/>
        <v>31.2</v>
      </c>
      <c r="K13" s="53">
        <f t="shared" si="8"/>
        <v>41.2</v>
      </c>
      <c r="L13" s="53">
        <f t="shared" si="8"/>
        <v>8.8</v>
      </c>
      <c r="M13" s="53">
        <f t="shared" si="8"/>
        <v>1734</v>
      </c>
      <c r="N13" s="53">
        <f t="shared" si="8"/>
        <v>727.8</v>
      </c>
      <c r="O13" s="53">
        <f t="shared" si="8"/>
        <v>215.8</v>
      </c>
      <c r="P13" s="53">
        <f t="shared" si="8"/>
        <v>5</v>
      </c>
      <c r="Q13" s="53">
        <f t="shared" si="8"/>
        <v>112</v>
      </c>
      <c r="R13" s="53">
        <f t="shared" si="8"/>
        <v>188.4</v>
      </c>
      <c r="S13" s="48">
        <f t="shared" si="8"/>
        <v>1805.6000000000001</v>
      </c>
      <c r="T13" s="48">
        <f t="shared" si="8"/>
        <v>556.8</v>
      </c>
      <c r="U13" s="48">
        <f aca="true" t="shared" si="9" ref="U13:AE13">U14+U22</f>
        <v>0</v>
      </c>
      <c r="V13" s="48">
        <f t="shared" si="9"/>
        <v>0</v>
      </c>
      <c r="W13" s="48">
        <f t="shared" si="9"/>
        <v>159.4</v>
      </c>
      <c r="X13" s="48">
        <f t="shared" si="9"/>
        <v>0</v>
      </c>
      <c r="Y13" s="48">
        <f t="shared" si="9"/>
        <v>51.7</v>
      </c>
      <c r="Z13" s="48">
        <f t="shared" si="9"/>
        <v>511.9</v>
      </c>
      <c r="AA13" s="48">
        <f t="shared" si="9"/>
        <v>108</v>
      </c>
      <c r="AB13" s="48">
        <f t="shared" si="9"/>
        <v>47</v>
      </c>
      <c r="AC13" s="48">
        <f t="shared" si="9"/>
        <v>0</v>
      </c>
      <c r="AD13" s="48">
        <f t="shared" si="9"/>
        <v>176.4</v>
      </c>
      <c r="AE13" s="48">
        <f t="shared" si="9"/>
        <v>194.4</v>
      </c>
      <c r="AF13" s="98"/>
    </row>
    <row r="14" spans="1:32" s="36" customFormat="1" ht="21.75" customHeight="1">
      <c r="A14" s="50" t="s">
        <v>75</v>
      </c>
      <c r="B14" s="47" t="s">
        <v>18</v>
      </c>
      <c r="C14" s="47" t="s">
        <v>18</v>
      </c>
      <c r="D14" s="47" t="s">
        <v>76</v>
      </c>
      <c r="E14" s="48">
        <f t="shared" si="0"/>
        <v>5566.6</v>
      </c>
      <c r="F14" s="48">
        <f>F15+F16+F17+F18+F19+F20+F21</f>
        <v>3761</v>
      </c>
      <c r="G14" s="54">
        <f>G15+G16+G17+G18+G19+G20+G21</f>
        <v>1015.5</v>
      </c>
      <c r="H14" s="54">
        <f aca="true" t="shared" si="10" ref="H14:T14">H15+H16+H17+H18+H19+H20+H21</f>
        <v>70.3</v>
      </c>
      <c r="I14" s="54">
        <f t="shared" si="10"/>
        <v>151.2</v>
      </c>
      <c r="J14" s="54">
        <f t="shared" si="10"/>
        <v>31.2</v>
      </c>
      <c r="K14" s="54">
        <f t="shared" si="10"/>
        <v>41.2</v>
      </c>
      <c r="L14" s="54">
        <f t="shared" si="10"/>
        <v>0</v>
      </c>
      <c r="M14" s="54">
        <f t="shared" si="10"/>
        <v>1391.3</v>
      </c>
      <c r="N14" s="54">
        <f t="shared" si="10"/>
        <v>598.1</v>
      </c>
      <c r="O14" s="54">
        <f t="shared" si="10"/>
        <v>201.4</v>
      </c>
      <c r="P14" s="54">
        <f t="shared" si="10"/>
        <v>0</v>
      </c>
      <c r="Q14" s="54">
        <f t="shared" si="10"/>
        <v>100.9</v>
      </c>
      <c r="R14" s="54">
        <f t="shared" si="10"/>
        <v>159.9</v>
      </c>
      <c r="S14" s="48">
        <f t="shared" si="10"/>
        <v>1805.6000000000001</v>
      </c>
      <c r="T14" s="51">
        <f t="shared" si="10"/>
        <v>556.8</v>
      </c>
      <c r="U14" s="51">
        <f aca="true" t="shared" si="11" ref="U14:AE14">U15+U16+U17+U18+U19+U20+U21</f>
        <v>0</v>
      </c>
      <c r="V14" s="51">
        <f t="shared" si="11"/>
        <v>0</v>
      </c>
      <c r="W14" s="51">
        <f t="shared" si="11"/>
        <v>159.4</v>
      </c>
      <c r="X14" s="51">
        <f t="shared" si="11"/>
        <v>0</v>
      </c>
      <c r="Y14" s="51">
        <f t="shared" si="11"/>
        <v>51.7</v>
      </c>
      <c r="Z14" s="51">
        <f t="shared" si="11"/>
        <v>511.9</v>
      </c>
      <c r="AA14" s="51">
        <f t="shared" si="11"/>
        <v>108</v>
      </c>
      <c r="AB14" s="51">
        <f t="shared" si="11"/>
        <v>47</v>
      </c>
      <c r="AC14" s="51">
        <f t="shared" si="11"/>
        <v>0</v>
      </c>
      <c r="AD14" s="51">
        <f t="shared" si="11"/>
        <v>176.4</v>
      </c>
      <c r="AE14" s="51">
        <f t="shared" si="11"/>
        <v>194.4</v>
      </c>
      <c r="AF14" s="99"/>
    </row>
    <row r="15" spans="1:32" s="36" customFormat="1" ht="21.75" customHeight="1">
      <c r="A15" s="50">
        <v>2080101</v>
      </c>
      <c r="B15" s="47" t="s">
        <v>18</v>
      </c>
      <c r="C15" s="47" t="s">
        <v>18</v>
      </c>
      <c r="D15" s="47" t="s">
        <v>77</v>
      </c>
      <c r="E15" s="48">
        <f t="shared" si="0"/>
        <v>3500.2</v>
      </c>
      <c r="F15" s="49">
        <f>G15+H15+I15+J15+K15+L15+M15+N15+O15+P15+Q15+R15</f>
        <v>3500.2</v>
      </c>
      <c r="G15" s="54">
        <v>1015.5</v>
      </c>
      <c r="H15" s="52">
        <v>70.3</v>
      </c>
      <c r="I15" s="79">
        <v>151.2</v>
      </c>
      <c r="J15" s="73">
        <v>31.2</v>
      </c>
      <c r="K15" s="73">
        <v>41.2</v>
      </c>
      <c r="L15" s="48"/>
      <c r="M15" s="80">
        <f>1103.3+39.9+228+20.1</f>
        <v>1391.3</v>
      </c>
      <c r="N15" s="76">
        <v>598.1</v>
      </c>
      <c r="O15" s="81">
        <v>201.4</v>
      </c>
      <c r="P15" s="48"/>
      <c r="Q15" s="48"/>
      <c r="R15" s="48"/>
      <c r="S15" s="49">
        <f>T15+U15+V15+W15+X15+Y15+Z15+AA15+AB15+AC15+AD15+AE15</f>
        <v>0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7"/>
    </row>
    <row r="16" spans="1:32" s="37" customFormat="1" ht="21.75" customHeight="1">
      <c r="A16" s="45">
        <v>2080102</v>
      </c>
      <c r="B16" s="46" t="s">
        <v>18</v>
      </c>
      <c r="C16" s="46" t="s">
        <v>18</v>
      </c>
      <c r="D16" s="46" t="s">
        <v>78</v>
      </c>
      <c r="E16" s="48">
        <f t="shared" si="0"/>
        <v>556.8</v>
      </c>
      <c r="F16" s="49">
        <f aca="true" t="shared" si="12" ref="F16:F21">G16+H16+I16+J16+K16+L16+M16+N16+O16+P16+Q16+R16</f>
        <v>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>
        <f aca="true" t="shared" si="13" ref="S16:S21">T16+U16+V16+W16+X16+Y16+Z16+AA16+AB16+AC16+AD16+AE16</f>
        <v>556.8</v>
      </c>
      <c r="T16" s="92">
        <v>556.8</v>
      </c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9"/>
    </row>
    <row r="17" spans="1:32" s="34" customFormat="1" ht="21.75" customHeight="1">
      <c r="A17" s="45">
        <v>2080105</v>
      </c>
      <c r="B17" s="46" t="s">
        <v>18</v>
      </c>
      <c r="C17" s="46" t="s">
        <v>18</v>
      </c>
      <c r="D17" s="55" t="s">
        <v>79</v>
      </c>
      <c r="E17" s="48">
        <f t="shared" si="0"/>
        <v>47</v>
      </c>
      <c r="F17" s="49">
        <f t="shared" si="12"/>
        <v>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>
        <f t="shared" si="13"/>
        <v>47</v>
      </c>
      <c r="T17" s="90"/>
      <c r="U17" s="90"/>
      <c r="V17" s="90"/>
      <c r="W17" s="90"/>
      <c r="X17" s="90"/>
      <c r="Y17" s="90"/>
      <c r="Z17" s="90"/>
      <c r="AA17" s="90"/>
      <c r="AB17" s="90">
        <v>47</v>
      </c>
      <c r="AC17" s="90"/>
      <c r="AD17" s="90"/>
      <c r="AE17" s="90"/>
      <c r="AF17" s="97"/>
    </row>
    <row r="18" spans="1:32" s="37" customFormat="1" ht="21.75" customHeight="1">
      <c r="A18" s="45" t="s">
        <v>80</v>
      </c>
      <c r="B18" s="46" t="s">
        <v>18</v>
      </c>
      <c r="C18" s="46" t="s">
        <v>18</v>
      </c>
      <c r="D18" s="46" t="s">
        <v>81</v>
      </c>
      <c r="E18" s="48">
        <f t="shared" si="0"/>
        <v>108</v>
      </c>
      <c r="F18" s="49">
        <f t="shared" si="12"/>
        <v>0</v>
      </c>
      <c r="G18" s="48"/>
      <c r="H18" s="48"/>
      <c r="I18" s="48"/>
      <c r="J18" s="48"/>
      <c r="K18" s="48"/>
      <c r="L18" s="48"/>
      <c r="M18" s="48"/>
      <c r="N18" s="76"/>
      <c r="O18" s="48"/>
      <c r="P18" s="48"/>
      <c r="Q18" s="48"/>
      <c r="R18" s="48"/>
      <c r="S18" s="49">
        <f t="shared" si="13"/>
        <v>108</v>
      </c>
      <c r="T18" s="93"/>
      <c r="U18" s="93"/>
      <c r="V18" s="93"/>
      <c r="W18" s="93"/>
      <c r="X18" s="93"/>
      <c r="Y18" s="93"/>
      <c r="Z18" s="93"/>
      <c r="AA18" s="93">
        <v>108</v>
      </c>
      <c r="AB18" s="93"/>
      <c r="AC18" s="93"/>
      <c r="AD18" s="93"/>
      <c r="AE18" s="93"/>
      <c r="AF18" s="97"/>
    </row>
    <row r="19" spans="1:32" s="34" customFormat="1" ht="21.75" customHeight="1">
      <c r="A19" s="56">
        <v>2080109</v>
      </c>
      <c r="B19" s="57"/>
      <c r="C19" s="58"/>
      <c r="D19" s="46" t="s">
        <v>82</v>
      </c>
      <c r="E19" s="48">
        <f t="shared" si="0"/>
        <v>1143.5</v>
      </c>
      <c r="F19" s="49">
        <f t="shared" si="12"/>
        <v>260.8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94">
        <v>100.9</v>
      </c>
      <c r="R19" s="71">
        <v>159.9</v>
      </c>
      <c r="S19" s="49">
        <f t="shared" si="13"/>
        <v>882.6999999999999</v>
      </c>
      <c r="T19" s="90"/>
      <c r="U19" s="90"/>
      <c r="V19" s="90"/>
      <c r="W19" s="90"/>
      <c r="X19" s="90"/>
      <c r="Y19" s="90"/>
      <c r="Z19" s="90">
        <v>511.9</v>
      </c>
      <c r="AA19" s="90"/>
      <c r="AB19" s="90"/>
      <c r="AC19" s="90"/>
      <c r="AD19" s="90">
        <v>176.4</v>
      </c>
      <c r="AE19" s="90">
        <v>194.4</v>
      </c>
      <c r="AF19" s="97"/>
    </row>
    <row r="20" spans="1:32" s="34" customFormat="1" ht="21.75" customHeight="1">
      <c r="A20" s="45">
        <v>2080111</v>
      </c>
      <c r="B20" s="46" t="s">
        <v>18</v>
      </c>
      <c r="C20" s="46" t="s">
        <v>18</v>
      </c>
      <c r="D20" s="46" t="s">
        <v>83</v>
      </c>
      <c r="E20" s="48">
        <f t="shared" si="0"/>
        <v>51.7</v>
      </c>
      <c r="F20" s="49">
        <f t="shared" si="12"/>
        <v>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>
        <f t="shared" si="13"/>
        <v>51.7</v>
      </c>
      <c r="T20" s="90"/>
      <c r="U20" s="90"/>
      <c r="V20" s="90"/>
      <c r="W20" s="90"/>
      <c r="X20" s="90"/>
      <c r="Y20" s="70">
        <v>51.7</v>
      </c>
      <c r="Z20" s="90"/>
      <c r="AA20" s="90"/>
      <c r="AB20" s="90"/>
      <c r="AC20" s="90"/>
      <c r="AD20" s="90"/>
      <c r="AE20" s="90"/>
      <c r="AF20" s="97"/>
    </row>
    <row r="21" spans="1:32" s="34" customFormat="1" ht="21.75" customHeight="1">
      <c r="A21" s="45">
        <v>2080199</v>
      </c>
      <c r="B21" s="46" t="s">
        <v>18</v>
      </c>
      <c r="C21" s="46" t="s">
        <v>18</v>
      </c>
      <c r="D21" s="46" t="s">
        <v>84</v>
      </c>
      <c r="E21" s="48">
        <f t="shared" si="0"/>
        <v>159.4</v>
      </c>
      <c r="F21" s="49">
        <f t="shared" si="12"/>
        <v>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>
        <f t="shared" si="13"/>
        <v>159.4</v>
      </c>
      <c r="T21" s="90"/>
      <c r="U21" s="90"/>
      <c r="V21" s="90"/>
      <c r="W21" s="95">
        <v>159.4</v>
      </c>
      <c r="X21" s="90"/>
      <c r="Y21" s="90"/>
      <c r="Z21" s="90"/>
      <c r="AA21" s="90"/>
      <c r="AB21" s="90"/>
      <c r="AC21" s="90"/>
      <c r="AD21" s="90"/>
      <c r="AE21" s="90"/>
      <c r="AF21" s="98"/>
    </row>
    <row r="22" spans="1:32" s="34" customFormat="1" ht="21.75" customHeight="1">
      <c r="A22" s="45" t="s">
        <v>85</v>
      </c>
      <c r="B22" s="46" t="s">
        <v>18</v>
      </c>
      <c r="C22" s="46" t="s">
        <v>18</v>
      </c>
      <c r="D22" s="46" t="s">
        <v>86</v>
      </c>
      <c r="E22" s="48">
        <f t="shared" si="0"/>
        <v>907.5999999999999</v>
      </c>
      <c r="F22" s="48">
        <f>F23+F24</f>
        <v>907.5999999999999</v>
      </c>
      <c r="G22" s="51">
        <f>G23+G24</f>
        <v>335.3</v>
      </c>
      <c r="H22" s="51">
        <f aca="true" t="shared" si="14" ref="H22:S22">H23+H24</f>
        <v>10.7</v>
      </c>
      <c r="I22" s="51">
        <f t="shared" si="14"/>
        <v>21.4</v>
      </c>
      <c r="J22" s="51">
        <f t="shared" si="14"/>
        <v>0</v>
      </c>
      <c r="K22" s="51">
        <f t="shared" si="14"/>
        <v>0</v>
      </c>
      <c r="L22" s="51">
        <f t="shared" si="14"/>
        <v>8.8</v>
      </c>
      <c r="M22" s="51">
        <f t="shared" si="14"/>
        <v>342.7</v>
      </c>
      <c r="N22" s="51">
        <f t="shared" si="14"/>
        <v>129.7</v>
      </c>
      <c r="O22" s="51">
        <f t="shared" si="14"/>
        <v>14.4</v>
      </c>
      <c r="P22" s="51">
        <f t="shared" si="14"/>
        <v>5</v>
      </c>
      <c r="Q22" s="51">
        <f t="shared" si="14"/>
        <v>11.1</v>
      </c>
      <c r="R22" s="51">
        <f t="shared" si="14"/>
        <v>28.5</v>
      </c>
      <c r="S22" s="48">
        <f t="shared" si="14"/>
        <v>0</v>
      </c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8"/>
    </row>
    <row r="23" spans="1:32" s="36" customFormat="1" ht="21.75" customHeight="1">
      <c r="A23" s="45" t="s">
        <v>87</v>
      </c>
      <c r="B23" s="47" t="s">
        <v>18</v>
      </c>
      <c r="C23" s="47" t="s">
        <v>18</v>
      </c>
      <c r="D23" s="47" t="s">
        <v>88</v>
      </c>
      <c r="E23" s="48">
        <f t="shared" si="0"/>
        <v>859.1999999999999</v>
      </c>
      <c r="F23" s="49">
        <f aca="true" t="shared" si="15" ref="F23:F28">G23+H23+I23+J23+K23+L23+M23+N23+O23+P23+Q23+R23</f>
        <v>859.1999999999999</v>
      </c>
      <c r="G23" s="51">
        <v>335.3</v>
      </c>
      <c r="H23" s="52">
        <v>10.7</v>
      </c>
      <c r="I23" s="79">
        <v>21.4</v>
      </c>
      <c r="J23" s="48"/>
      <c r="K23" s="48"/>
      <c r="L23" s="48"/>
      <c r="M23" s="71">
        <v>342.7</v>
      </c>
      <c r="N23" s="76">
        <v>129.7</v>
      </c>
      <c r="O23" s="81">
        <v>14.4</v>
      </c>
      <c r="P23" s="82">
        <v>5</v>
      </c>
      <c r="Q23" s="48"/>
      <c r="R23" s="48"/>
      <c r="S23" s="49">
        <f aca="true" t="shared" si="16" ref="S23:S28">T23+U23+V23+W23+X23+Y23+Z23+AA23+AB23+AC23+AD23+AE23</f>
        <v>0</v>
      </c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98"/>
    </row>
    <row r="24" spans="1:32" s="36" customFormat="1" ht="21.75" customHeight="1">
      <c r="A24" s="50">
        <v>2080502</v>
      </c>
      <c r="B24" s="47" t="s">
        <v>18</v>
      </c>
      <c r="C24" s="47" t="s">
        <v>18</v>
      </c>
      <c r="D24" s="46" t="s">
        <v>89</v>
      </c>
      <c r="E24" s="48">
        <f t="shared" si="0"/>
        <v>48.4</v>
      </c>
      <c r="F24" s="49">
        <f t="shared" si="15"/>
        <v>48.4</v>
      </c>
      <c r="G24" s="48"/>
      <c r="H24" s="48"/>
      <c r="I24" s="48"/>
      <c r="J24" s="48"/>
      <c r="K24" s="48"/>
      <c r="L24" s="70">
        <v>8.8</v>
      </c>
      <c r="M24" s="48"/>
      <c r="N24" s="48"/>
      <c r="O24" s="48"/>
      <c r="P24" s="48"/>
      <c r="Q24" s="94">
        <v>11.1</v>
      </c>
      <c r="R24" s="71">
        <v>28.5</v>
      </c>
      <c r="S24" s="49">
        <f t="shared" si="16"/>
        <v>0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98"/>
    </row>
    <row r="25" spans="1:32" s="38" customFormat="1" ht="21.75" customHeight="1">
      <c r="A25" s="50" t="s">
        <v>90</v>
      </c>
      <c r="B25" s="47" t="s">
        <v>18</v>
      </c>
      <c r="C25" s="47" t="s">
        <v>18</v>
      </c>
      <c r="D25" s="47" t="s">
        <v>91</v>
      </c>
      <c r="E25" s="48">
        <f t="shared" si="0"/>
        <v>165.8</v>
      </c>
      <c r="F25" s="48">
        <f aca="true" t="shared" si="17" ref="F25:F30">F26</f>
        <v>111.8</v>
      </c>
      <c r="G25" s="48">
        <f aca="true" t="shared" si="18" ref="G25:R25">G26</f>
        <v>0</v>
      </c>
      <c r="H25" s="48">
        <f t="shared" si="18"/>
        <v>0</v>
      </c>
      <c r="I25" s="48">
        <f t="shared" si="18"/>
        <v>0</v>
      </c>
      <c r="J25" s="48">
        <f t="shared" si="18"/>
        <v>0</v>
      </c>
      <c r="K25" s="48">
        <f t="shared" si="18"/>
        <v>0</v>
      </c>
      <c r="L25" s="48">
        <f t="shared" si="18"/>
        <v>0</v>
      </c>
      <c r="M25" s="48">
        <f t="shared" si="18"/>
        <v>0</v>
      </c>
      <c r="N25" s="48">
        <f t="shared" si="18"/>
        <v>0</v>
      </c>
      <c r="O25" s="48">
        <f t="shared" si="18"/>
        <v>0</v>
      </c>
      <c r="P25" s="48">
        <f t="shared" si="18"/>
        <v>111.8</v>
      </c>
      <c r="Q25" s="48">
        <f t="shared" si="18"/>
        <v>0</v>
      </c>
      <c r="R25" s="48">
        <f t="shared" si="18"/>
        <v>0</v>
      </c>
      <c r="S25" s="48">
        <f aca="true" t="shared" si="19" ref="S25:X25">S26</f>
        <v>54</v>
      </c>
      <c r="T25" s="48">
        <f t="shared" si="19"/>
        <v>0</v>
      </c>
      <c r="U25" s="48">
        <f t="shared" si="19"/>
        <v>0</v>
      </c>
      <c r="V25" s="48">
        <f t="shared" si="19"/>
        <v>0</v>
      </c>
      <c r="W25" s="48">
        <f t="shared" si="19"/>
        <v>0</v>
      </c>
      <c r="X25" s="48">
        <f t="shared" si="19"/>
        <v>0</v>
      </c>
      <c r="Y25" s="48">
        <f aca="true" t="shared" si="20" ref="Y25:AE25">Y26</f>
        <v>0</v>
      </c>
      <c r="Z25" s="48">
        <f t="shared" si="20"/>
        <v>0</v>
      </c>
      <c r="AA25" s="48">
        <f t="shared" si="20"/>
        <v>0</v>
      </c>
      <c r="AB25" s="48">
        <f t="shared" si="20"/>
        <v>0</v>
      </c>
      <c r="AC25" s="48">
        <f t="shared" si="20"/>
        <v>54</v>
      </c>
      <c r="AD25" s="48">
        <f t="shared" si="20"/>
        <v>0</v>
      </c>
      <c r="AE25" s="48">
        <f t="shared" si="20"/>
        <v>0</v>
      </c>
      <c r="AF25" s="98"/>
    </row>
    <row r="26" spans="1:32" s="38" customFormat="1" ht="21.75" customHeight="1">
      <c r="A26" s="50" t="s">
        <v>92</v>
      </c>
      <c r="B26" s="47" t="s">
        <v>18</v>
      </c>
      <c r="C26" s="47" t="s">
        <v>18</v>
      </c>
      <c r="D26" s="47" t="s">
        <v>93</v>
      </c>
      <c r="E26" s="48">
        <f t="shared" si="0"/>
        <v>165.8</v>
      </c>
      <c r="F26" s="48">
        <f>F27+F28</f>
        <v>111.8</v>
      </c>
      <c r="G26" s="48">
        <f aca="true" t="shared" si="21" ref="G26:R26">G27+G28</f>
        <v>0</v>
      </c>
      <c r="H26" s="48">
        <f t="shared" si="21"/>
        <v>0</v>
      </c>
      <c r="I26" s="48">
        <f t="shared" si="21"/>
        <v>0</v>
      </c>
      <c r="J26" s="48">
        <f t="shared" si="21"/>
        <v>0</v>
      </c>
      <c r="K26" s="48">
        <f t="shared" si="21"/>
        <v>0</v>
      </c>
      <c r="L26" s="48">
        <f t="shared" si="21"/>
        <v>0</v>
      </c>
      <c r="M26" s="48">
        <f t="shared" si="21"/>
        <v>0</v>
      </c>
      <c r="N26" s="48">
        <f t="shared" si="21"/>
        <v>0</v>
      </c>
      <c r="O26" s="48">
        <f t="shared" si="21"/>
        <v>0</v>
      </c>
      <c r="P26" s="48">
        <f t="shared" si="21"/>
        <v>111.8</v>
      </c>
      <c r="Q26" s="48">
        <f t="shared" si="21"/>
        <v>0</v>
      </c>
      <c r="R26" s="48">
        <f t="shared" si="21"/>
        <v>0</v>
      </c>
      <c r="S26" s="48">
        <f aca="true" t="shared" si="22" ref="S26:X26">S27+S28</f>
        <v>54</v>
      </c>
      <c r="T26" s="48">
        <f t="shared" si="22"/>
        <v>0</v>
      </c>
      <c r="U26" s="48">
        <f t="shared" si="22"/>
        <v>0</v>
      </c>
      <c r="V26" s="48">
        <f t="shared" si="22"/>
        <v>0</v>
      </c>
      <c r="W26" s="48">
        <f t="shared" si="22"/>
        <v>0</v>
      </c>
      <c r="X26" s="48">
        <f t="shared" si="22"/>
        <v>0</v>
      </c>
      <c r="Y26" s="48">
        <f aca="true" t="shared" si="23" ref="Y26:AE26">Y27+Y28</f>
        <v>0</v>
      </c>
      <c r="Z26" s="48">
        <f t="shared" si="23"/>
        <v>0</v>
      </c>
      <c r="AA26" s="48">
        <f t="shared" si="23"/>
        <v>0</v>
      </c>
      <c r="AB26" s="48">
        <f t="shared" si="23"/>
        <v>0</v>
      </c>
      <c r="AC26" s="48">
        <f t="shared" si="23"/>
        <v>54</v>
      </c>
      <c r="AD26" s="48">
        <f t="shared" si="23"/>
        <v>0</v>
      </c>
      <c r="AE26" s="48">
        <f t="shared" si="23"/>
        <v>0</v>
      </c>
      <c r="AF26" s="98"/>
    </row>
    <row r="27" spans="1:32" s="38" customFormat="1" ht="21.75" customHeight="1">
      <c r="A27" s="50" t="s">
        <v>94</v>
      </c>
      <c r="B27" s="47" t="s">
        <v>18</v>
      </c>
      <c r="C27" s="47" t="s">
        <v>18</v>
      </c>
      <c r="D27" s="47" t="s">
        <v>77</v>
      </c>
      <c r="E27" s="48">
        <f t="shared" si="0"/>
        <v>111.8</v>
      </c>
      <c r="F27" s="49">
        <f t="shared" si="15"/>
        <v>111.8</v>
      </c>
      <c r="G27" s="48"/>
      <c r="H27" s="48"/>
      <c r="I27" s="48"/>
      <c r="J27" s="48"/>
      <c r="K27" s="48"/>
      <c r="L27" s="48"/>
      <c r="M27" s="48"/>
      <c r="N27" s="48"/>
      <c r="O27" s="48"/>
      <c r="P27" s="82">
        <v>111.8</v>
      </c>
      <c r="Q27" s="48"/>
      <c r="R27" s="48"/>
      <c r="S27" s="49">
        <f t="shared" si="16"/>
        <v>0</v>
      </c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98"/>
    </row>
    <row r="28" spans="1:32" s="38" customFormat="1" ht="21.75" customHeight="1">
      <c r="A28" s="50">
        <v>2100199</v>
      </c>
      <c r="B28" s="47" t="s">
        <v>18</v>
      </c>
      <c r="C28" s="47" t="s">
        <v>18</v>
      </c>
      <c r="D28" s="47" t="s">
        <v>95</v>
      </c>
      <c r="E28" s="48">
        <f t="shared" si="0"/>
        <v>54</v>
      </c>
      <c r="F28" s="49">
        <f t="shared" si="15"/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>
        <f t="shared" si="16"/>
        <v>54</v>
      </c>
      <c r="T28" s="89"/>
      <c r="U28" s="89"/>
      <c r="V28" s="89"/>
      <c r="W28" s="89"/>
      <c r="X28" s="89"/>
      <c r="Y28" s="89"/>
      <c r="Z28" s="89"/>
      <c r="AA28" s="89"/>
      <c r="AB28" s="89"/>
      <c r="AC28" s="90">
        <v>54</v>
      </c>
      <c r="AD28" s="89"/>
      <c r="AE28" s="89"/>
      <c r="AF28" s="98"/>
    </row>
    <row r="29" spans="1:32" s="38" customFormat="1" ht="21.75" customHeight="1">
      <c r="A29" s="59">
        <v>215</v>
      </c>
      <c r="B29" s="60"/>
      <c r="C29" s="61"/>
      <c r="D29" s="62" t="s">
        <v>96</v>
      </c>
      <c r="E29" s="48">
        <f t="shared" si="0"/>
        <v>45</v>
      </c>
      <c r="F29" s="49">
        <f t="shared" si="17"/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>
        <f>S30</f>
        <v>45</v>
      </c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89">
        <f>AD30</f>
        <v>45</v>
      </c>
      <c r="AE29" s="89"/>
      <c r="AF29" s="98"/>
    </row>
    <row r="30" spans="1:32" s="38" customFormat="1" ht="21.75" customHeight="1">
      <c r="A30" s="59">
        <v>21501</v>
      </c>
      <c r="B30" s="60"/>
      <c r="C30" s="61"/>
      <c r="D30" s="62" t="s">
        <v>97</v>
      </c>
      <c r="E30" s="48">
        <f t="shared" si="0"/>
        <v>45</v>
      </c>
      <c r="F30" s="49">
        <f t="shared" si="17"/>
        <v>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>
        <f>S31</f>
        <v>45</v>
      </c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89">
        <f>AD31</f>
        <v>45</v>
      </c>
      <c r="AE30" s="89"/>
      <c r="AF30" s="98"/>
    </row>
    <row r="31" spans="1:32" s="38" customFormat="1" ht="21.75" customHeight="1">
      <c r="A31" s="59">
        <v>2150199</v>
      </c>
      <c r="B31" s="60"/>
      <c r="C31" s="61"/>
      <c r="D31" s="62" t="s">
        <v>98</v>
      </c>
      <c r="E31" s="48">
        <f t="shared" si="0"/>
        <v>45</v>
      </c>
      <c r="F31" s="49">
        <f aca="true" t="shared" si="24" ref="F31:F35">G31+H31+I31+J31+K31+L31+M31+N31+O31+P31+Q31+R31</f>
        <v>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>
        <f aca="true" t="shared" si="25" ref="S31:S35">T31+U31+V31+W31+X31+Y31+Z31+AA31+AB31+AC31+AD31+AE31</f>
        <v>45</v>
      </c>
      <c r="T31" s="89"/>
      <c r="U31" s="89"/>
      <c r="V31" s="89"/>
      <c r="W31" s="89"/>
      <c r="X31" s="89"/>
      <c r="Y31" s="89"/>
      <c r="Z31" s="89"/>
      <c r="AA31" s="89"/>
      <c r="AB31" s="89"/>
      <c r="AC31" s="90"/>
      <c r="AD31" s="89">
        <v>45</v>
      </c>
      <c r="AE31" s="89"/>
      <c r="AF31" s="98"/>
    </row>
    <row r="32" spans="1:32" s="38" customFormat="1" ht="21.75" customHeight="1">
      <c r="A32" s="50" t="s">
        <v>99</v>
      </c>
      <c r="B32" s="47" t="s">
        <v>18</v>
      </c>
      <c r="C32" s="47" t="s">
        <v>18</v>
      </c>
      <c r="D32" s="47" t="s">
        <v>100</v>
      </c>
      <c r="E32" s="48">
        <f t="shared" si="0"/>
        <v>414.70000000000005</v>
      </c>
      <c r="F32" s="48">
        <f aca="true" t="shared" si="26" ref="F32:F37">F33</f>
        <v>414.70000000000005</v>
      </c>
      <c r="G32" s="48">
        <f aca="true" t="shared" si="27" ref="G32:R32">G33</f>
        <v>107.80000000000001</v>
      </c>
      <c r="H32" s="48">
        <f t="shared" si="27"/>
        <v>6.9</v>
      </c>
      <c r="I32" s="48">
        <f t="shared" si="27"/>
        <v>13.4</v>
      </c>
      <c r="J32" s="48">
        <f t="shared" si="27"/>
        <v>2.8</v>
      </c>
      <c r="K32" s="48">
        <f t="shared" si="27"/>
        <v>3.7</v>
      </c>
      <c r="L32" s="48">
        <f t="shared" si="27"/>
        <v>2.9</v>
      </c>
      <c r="M32" s="48">
        <f t="shared" si="27"/>
        <v>145.4</v>
      </c>
      <c r="N32" s="48">
        <f t="shared" si="27"/>
        <v>79.2</v>
      </c>
      <c r="O32" s="48">
        <f t="shared" si="27"/>
        <v>20.9</v>
      </c>
      <c r="P32" s="48">
        <f t="shared" si="27"/>
        <v>11.899999999999999</v>
      </c>
      <c r="Q32" s="48">
        <f t="shared" si="27"/>
        <v>7.7</v>
      </c>
      <c r="R32" s="48">
        <f t="shared" si="27"/>
        <v>12.1</v>
      </c>
      <c r="S32" s="48">
        <v>0</v>
      </c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8"/>
    </row>
    <row r="33" spans="1:32" s="38" customFormat="1" ht="21.75" customHeight="1">
      <c r="A33" s="50" t="s">
        <v>101</v>
      </c>
      <c r="B33" s="47" t="s">
        <v>18</v>
      </c>
      <c r="C33" s="47" t="s">
        <v>18</v>
      </c>
      <c r="D33" s="47" t="s">
        <v>102</v>
      </c>
      <c r="E33" s="48">
        <f t="shared" si="0"/>
        <v>414.70000000000005</v>
      </c>
      <c r="F33" s="48">
        <f>F34+F35</f>
        <v>414.70000000000005</v>
      </c>
      <c r="G33" s="48">
        <f aca="true" t="shared" si="28" ref="G33:R33">G34+G35</f>
        <v>107.80000000000001</v>
      </c>
      <c r="H33" s="48">
        <f t="shared" si="28"/>
        <v>6.9</v>
      </c>
      <c r="I33" s="48">
        <f t="shared" si="28"/>
        <v>13.4</v>
      </c>
      <c r="J33" s="48">
        <f t="shared" si="28"/>
        <v>2.8</v>
      </c>
      <c r="K33" s="48">
        <f t="shared" si="28"/>
        <v>3.7</v>
      </c>
      <c r="L33" s="48">
        <f t="shared" si="28"/>
        <v>2.9</v>
      </c>
      <c r="M33" s="48">
        <f t="shared" si="28"/>
        <v>145.4</v>
      </c>
      <c r="N33" s="48">
        <f t="shared" si="28"/>
        <v>79.2</v>
      </c>
      <c r="O33" s="48">
        <f t="shared" si="28"/>
        <v>20.9</v>
      </c>
      <c r="P33" s="48">
        <f t="shared" si="28"/>
        <v>11.899999999999999</v>
      </c>
      <c r="Q33" s="48">
        <f t="shared" si="28"/>
        <v>7.7</v>
      </c>
      <c r="R33" s="48">
        <f t="shared" si="28"/>
        <v>12.1</v>
      </c>
      <c r="S33" s="48">
        <v>0</v>
      </c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8"/>
    </row>
    <row r="34" spans="1:32" s="38" customFormat="1" ht="21.75" customHeight="1">
      <c r="A34" s="50">
        <v>2210201</v>
      </c>
      <c r="B34" s="47" t="s">
        <v>18</v>
      </c>
      <c r="C34" s="47" t="s">
        <v>18</v>
      </c>
      <c r="D34" s="47" t="s">
        <v>103</v>
      </c>
      <c r="E34" s="48">
        <f t="shared" si="0"/>
        <v>341.40000000000003</v>
      </c>
      <c r="F34" s="49">
        <f t="shared" si="24"/>
        <v>341.40000000000003</v>
      </c>
      <c r="G34" s="51">
        <v>79.4</v>
      </c>
      <c r="H34" s="52">
        <v>6.9</v>
      </c>
      <c r="I34" s="79">
        <v>13.4</v>
      </c>
      <c r="J34" s="83">
        <v>2.8</v>
      </c>
      <c r="K34" s="84">
        <v>3.7</v>
      </c>
      <c r="L34" s="85">
        <v>2.9</v>
      </c>
      <c r="M34" s="71">
        <v>120.5</v>
      </c>
      <c r="N34" s="48">
        <v>65.2</v>
      </c>
      <c r="O34" s="48">
        <v>17.2</v>
      </c>
      <c r="P34" s="77">
        <v>9.6</v>
      </c>
      <c r="Q34" s="94">
        <v>7.7</v>
      </c>
      <c r="R34" s="71">
        <v>12.1</v>
      </c>
      <c r="S34" s="49">
        <f t="shared" si="25"/>
        <v>0</v>
      </c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100"/>
    </row>
    <row r="35" spans="1:32" s="38" customFormat="1" ht="21.75" customHeight="1">
      <c r="A35" s="50" t="s">
        <v>104</v>
      </c>
      <c r="B35" s="47" t="s">
        <v>18</v>
      </c>
      <c r="C35" s="47" t="s">
        <v>18</v>
      </c>
      <c r="D35" s="47" t="s">
        <v>105</v>
      </c>
      <c r="E35" s="48">
        <f t="shared" si="0"/>
        <v>73.3</v>
      </c>
      <c r="F35" s="49">
        <f t="shared" si="24"/>
        <v>73.3</v>
      </c>
      <c r="G35" s="63">
        <v>28.4</v>
      </c>
      <c r="H35" s="48"/>
      <c r="I35" s="48"/>
      <c r="J35" s="48"/>
      <c r="K35" s="48"/>
      <c r="L35" s="48"/>
      <c r="M35" s="86">
        <v>24.9</v>
      </c>
      <c r="N35" s="48">
        <v>14</v>
      </c>
      <c r="O35" s="48">
        <v>3.7</v>
      </c>
      <c r="P35" s="87">
        <v>2.3</v>
      </c>
      <c r="Q35" s="48"/>
      <c r="R35" s="48"/>
      <c r="S35" s="49">
        <f t="shared" si="25"/>
        <v>0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100"/>
    </row>
    <row r="36" spans="1:32" s="38" customFormat="1" ht="21.75" customHeight="1">
      <c r="A36" s="47">
        <v>229</v>
      </c>
      <c r="B36" s="47"/>
      <c r="C36" s="47"/>
      <c r="D36" s="64" t="s">
        <v>59</v>
      </c>
      <c r="E36" s="48">
        <f t="shared" si="0"/>
        <v>353</v>
      </c>
      <c r="F36" s="49">
        <f t="shared" si="26"/>
        <v>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>
        <f>S37</f>
        <v>353</v>
      </c>
      <c r="T36" s="89"/>
      <c r="U36" s="89"/>
      <c r="V36" s="89"/>
      <c r="W36" s="89"/>
      <c r="X36" s="89"/>
      <c r="Y36" s="89"/>
      <c r="Z36" s="89"/>
      <c r="AA36" s="89">
        <f>AA37</f>
        <v>353</v>
      </c>
      <c r="AB36" s="89"/>
      <c r="AC36" s="90"/>
      <c r="AD36" s="89"/>
      <c r="AE36" s="89"/>
      <c r="AF36" s="101"/>
    </row>
    <row r="37" spans="1:32" s="38" customFormat="1" ht="21.75" customHeight="1">
      <c r="A37" s="47">
        <v>22999</v>
      </c>
      <c r="B37" s="47"/>
      <c r="C37" s="47"/>
      <c r="D37" s="64" t="s">
        <v>59</v>
      </c>
      <c r="E37" s="48">
        <f t="shared" si="0"/>
        <v>353</v>
      </c>
      <c r="F37" s="49">
        <f t="shared" si="26"/>
        <v>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>
        <f>S38</f>
        <v>353</v>
      </c>
      <c r="T37" s="89"/>
      <c r="U37" s="89"/>
      <c r="V37" s="89"/>
      <c r="W37" s="89"/>
      <c r="X37" s="89"/>
      <c r="Y37" s="89"/>
      <c r="Z37" s="89"/>
      <c r="AA37" s="89">
        <f>AA38</f>
        <v>353</v>
      </c>
      <c r="AB37" s="89"/>
      <c r="AC37" s="90"/>
      <c r="AD37" s="89"/>
      <c r="AE37" s="89"/>
      <c r="AF37" s="101"/>
    </row>
    <row r="38" spans="1:32" s="38" customFormat="1" ht="21.75" customHeight="1">
      <c r="A38" s="47">
        <v>2299901</v>
      </c>
      <c r="B38" s="47"/>
      <c r="C38" s="47"/>
      <c r="D38" s="64" t="s">
        <v>106</v>
      </c>
      <c r="E38" s="48">
        <f t="shared" si="0"/>
        <v>353</v>
      </c>
      <c r="F38" s="49">
        <f>G38+H38+I38+J38+K38+L38+M38+N38+O38+P38+Q38+R38</f>
        <v>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>
        <f>T38+U38+V38+W38+X38+Y38+Z38+AA38+AB38+AC38+AD38+AE38</f>
        <v>353</v>
      </c>
      <c r="T38" s="89"/>
      <c r="U38" s="89"/>
      <c r="V38" s="89"/>
      <c r="W38" s="89"/>
      <c r="X38" s="89"/>
      <c r="Y38" s="89"/>
      <c r="Z38" s="89"/>
      <c r="AA38" s="89">
        <v>353</v>
      </c>
      <c r="AB38" s="89"/>
      <c r="AC38" s="90"/>
      <c r="AD38" s="89"/>
      <c r="AE38" s="89"/>
      <c r="AF38" s="101"/>
    </row>
    <row r="39" spans="1:32" s="38" customFormat="1" ht="27" customHeight="1">
      <c r="A39" s="65" t="s">
        <v>125</v>
      </c>
      <c r="B39" s="66" t="s">
        <v>18</v>
      </c>
      <c r="C39" s="66" t="s">
        <v>18</v>
      </c>
      <c r="D39" s="66" t="s">
        <v>18</v>
      </c>
      <c r="E39" s="67">
        <f aca="true" t="shared" si="29" ref="E39:S39">E5+E10+E13+E25+E29+E32+E36</f>
        <v>8145.900000000001</v>
      </c>
      <c r="F39" s="67">
        <f t="shared" si="29"/>
        <v>5258.3</v>
      </c>
      <c r="G39" s="67">
        <f t="shared" si="29"/>
        <v>1465.3999999999999</v>
      </c>
      <c r="H39" s="67">
        <f t="shared" si="29"/>
        <v>88.4</v>
      </c>
      <c r="I39" s="67">
        <f t="shared" si="29"/>
        <v>187.2</v>
      </c>
      <c r="J39" s="67">
        <f t="shared" si="29"/>
        <v>34.199999999999996</v>
      </c>
      <c r="K39" s="67">
        <f t="shared" si="29"/>
        <v>45.2</v>
      </c>
      <c r="L39" s="67">
        <f t="shared" si="29"/>
        <v>44.800000000000004</v>
      </c>
      <c r="M39" s="67">
        <f t="shared" si="29"/>
        <v>1891.2</v>
      </c>
      <c r="N39" s="67">
        <f t="shared" si="29"/>
        <v>812</v>
      </c>
      <c r="O39" s="67">
        <f t="shared" si="29"/>
        <v>238.4</v>
      </c>
      <c r="P39" s="67">
        <f t="shared" si="29"/>
        <v>129.7</v>
      </c>
      <c r="Q39" s="67">
        <f t="shared" si="29"/>
        <v>120.3</v>
      </c>
      <c r="R39" s="67">
        <f t="shared" si="29"/>
        <v>201.5</v>
      </c>
      <c r="S39" s="67">
        <f t="shared" si="29"/>
        <v>2887.6000000000004</v>
      </c>
      <c r="T39" s="67">
        <f aca="true" t="shared" si="30" ref="T39:AE39">T5+T10+T13+T25+T29+T32</f>
        <v>1186.8</v>
      </c>
      <c r="U39" s="67">
        <f t="shared" si="30"/>
        <v>0</v>
      </c>
      <c r="V39" s="67">
        <f t="shared" si="30"/>
        <v>0</v>
      </c>
      <c r="W39" s="67">
        <f t="shared" si="30"/>
        <v>159.4</v>
      </c>
      <c r="X39" s="67">
        <f t="shared" si="30"/>
        <v>0</v>
      </c>
      <c r="Y39" s="67">
        <f t="shared" si="30"/>
        <v>51.7</v>
      </c>
      <c r="Z39" s="67">
        <f t="shared" si="30"/>
        <v>511.9</v>
      </c>
      <c r="AA39" s="67">
        <f t="shared" si="30"/>
        <v>108</v>
      </c>
      <c r="AB39" s="67">
        <f t="shared" si="30"/>
        <v>47</v>
      </c>
      <c r="AC39" s="67">
        <f t="shared" si="30"/>
        <v>54</v>
      </c>
      <c r="AD39" s="67">
        <f t="shared" si="30"/>
        <v>221.4</v>
      </c>
      <c r="AE39" s="67">
        <f t="shared" si="30"/>
        <v>194.4</v>
      </c>
      <c r="AF39" s="102"/>
    </row>
    <row r="40" s="38" customFormat="1" ht="12.75">
      <c r="E40" s="68">
        <v>11</v>
      </c>
    </row>
    <row r="41" spans="6:18" s="38" customFormat="1" ht="14.25">
      <c r="F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="38" customFormat="1" ht="12.75"/>
    <row r="43" s="38" customFormat="1" ht="12.75"/>
    <row r="44" s="38" customFormat="1" ht="12.75"/>
    <row r="45" s="38" customFormat="1" ht="12.75"/>
    <row r="46" s="38" customFormat="1" ht="12.75"/>
  </sheetData>
  <sheetProtection/>
  <mergeCells count="39">
    <mergeCell ref="A1:AF1"/>
    <mergeCell ref="A3:E3"/>
    <mergeCell ref="S3:AF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D39"/>
  </mergeCells>
  <printOptions/>
  <pageMargins left="0.2" right="0.2" top="0.38958333333333334" bottom="0.4597222222222222" header="0.2" footer="0.2298611111111111"/>
  <pageSetup horizontalDpi="1200" verticalDpi="12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I21" sqref="I21:J35"/>
    </sheetView>
  </sheetViews>
  <sheetFormatPr defaultColWidth="9.140625" defaultRowHeight="12.75"/>
  <cols>
    <col min="1" max="1" width="49.00390625" style="1" customWidth="1"/>
    <col min="2" max="3" width="36.7109375" style="1" customWidth="1"/>
    <col min="4" max="16384" width="9.140625" style="1" customWidth="1"/>
  </cols>
  <sheetData>
    <row r="1" spans="1:3" ht="29.25" customHeight="1">
      <c r="A1" s="2" t="s">
        <v>126</v>
      </c>
      <c r="B1" s="2"/>
      <c r="C1" s="2"/>
    </row>
    <row r="2" spans="1:3" ht="29.25" customHeight="1">
      <c r="A2" s="3"/>
      <c r="B2" s="3"/>
      <c r="C2" s="4" t="s">
        <v>127</v>
      </c>
    </row>
    <row r="3" spans="1:3" ht="29.25" customHeight="1">
      <c r="A3" s="5" t="s">
        <v>2</v>
      </c>
      <c r="B3" s="5"/>
      <c r="C3" s="4" t="s">
        <v>3</v>
      </c>
    </row>
    <row r="4" spans="1:3" ht="33" customHeight="1">
      <c r="A4" s="6" t="s">
        <v>128</v>
      </c>
      <c r="B4" s="7" t="s">
        <v>129</v>
      </c>
      <c r="C4" s="8" t="s">
        <v>130</v>
      </c>
    </row>
    <row r="5" spans="1:3" ht="33" customHeight="1">
      <c r="A5" s="9" t="s">
        <v>125</v>
      </c>
      <c r="B5" s="10">
        <f>B6+B7+B20</f>
        <v>294.26</v>
      </c>
      <c r="C5" s="11">
        <f>C6+C7+C20</f>
        <v>280.75</v>
      </c>
    </row>
    <row r="6" spans="1:3" ht="33" customHeight="1">
      <c r="A6" s="12" t="s">
        <v>131</v>
      </c>
      <c r="B6" s="13">
        <v>0</v>
      </c>
      <c r="C6" s="14">
        <v>0</v>
      </c>
    </row>
    <row r="7" spans="1:3" ht="33" customHeight="1">
      <c r="A7" s="12" t="s">
        <v>132</v>
      </c>
      <c r="B7" s="15">
        <f>B8+B9+B10+B11+B12+B13+B14+B15+B16+B17+B18+B19</f>
        <v>14.719999999999997</v>
      </c>
      <c r="C7" s="16">
        <f>C8+C9+C10+C11+C12+C13+C14+C15+C16+C17+C18+C19</f>
        <v>14.879999999999999</v>
      </c>
    </row>
    <row r="8" spans="1:3" ht="33" customHeight="1" hidden="1">
      <c r="A8" s="17" t="s">
        <v>110</v>
      </c>
      <c r="B8" s="18">
        <v>3.42</v>
      </c>
      <c r="C8" s="19">
        <v>3.5</v>
      </c>
    </row>
    <row r="9" spans="1:3" ht="33" customHeight="1" hidden="1">
      <c r="A9" s="17" t="s">
        <v>111</v>
      </c>
      <c r="B9" s="20">
        <v>0.3</v>
      </c>
      <c r="C9" s="21">
        <v>0.3</v>
      </c>
    </row>
    <row r="10" spans="1:3" ht="33" customHeight="1" hidden="1">
      <c r="A10" s="17" t="s">
        <v>112</v>
      </c>
      <c r="B10" s="20">
        <v>0.56</v>
      </c>
      <c r="C10" s="21">
        <v>0.64</v>
      </c>
    </row>
    <row r="11" spans="1:3" ht="33" customHeight="1" hidden="1">
      <c r="A11" s="17" t="s">
        <v>113</v>
      </c>
      <c r="B11" s="20">
        <v>0.14</v>
      </c>
      <c r="C11" s="21">
        <v>0.11</v>
      </c>
    </row>
    <row r="12" spans="1:3" ht="33" customHeight="1" hidden="1">
      <c r="A12" s="17" t="s">
        <v>114</v>
      </c>
      <c r="B12" s="20">
        <v>0.16</v>
      </c>
      <c r="C12" s="21">
        <v>0.14</v>
      </c>
    </row>
    <row r="13" spans="1:3" ht="33" customHeight="1" hidden="1">
      <c r="A13" s="17" t="s">
        <v>115</v>
      </c>
      <c r="B13" s="20">
        <v>0.17</v>
      </c>
      <c r="C13" s="21">
        <v>0.14</v>
      </c>
    </row>
    <row r="14" spans="1:3" ht="33" customHeight="1" hidden="1">
      <c r="A14" s="17" t="s">
        <v>116</v>
      </c>
      <c r="B14" s="20">
        <v>6.6</v>
      </c>
      <c r="C14" s="21">
        <v>6.1</v>
      </c>
    </row>
    <row r="15" spans="1:3" ht="33" customHeight="1" hidden="1">
      <c r="A15" s="17" t="s">
        <v>117</v>
      </c>
      <c r="B15" s="20">
        <v>2.52</v>
      </c>
      <c r="C15" s="21">
        <v>2.6</v>
      </c>
    </row>
    <row r="16" spans="1:3" ht="33" customHeight="1" hidden="1">
      <c r="A16" s="17" t="s">
        <v>118</v>
      </c>
      <c r="B16" s="22">
        <v>0.4</v>
      </c>
      <c r="C16" s="23">
        <v>0.9</v>
      </c>
    </row>
    <row r="17" spans="1:3" ht="33" customHeight="1" hidden="1">
      <c r="A17" s="17" t="s">
        <v>119</v>
      </c>
      <c r="B17" s="20">
        <v>0.45</v>
      </c>
      <c r="C17" s="21">
        <v>0.45</v>
      </c>
    </row>
    <row r="18" spans="1:3" ht="33" customHeight="1" hidden="1">
      <c r="A18" s="17" t="s">
        <v>120</v>
      </c>
      <c r="B18" s="24"/>
      <c r="C18" s="25"/>
    </row>
    <row r="19" spans="1:3" ht="33" customHeight="1" hidden="1">
      <c r="A19" s="17" t="s">
        <v>121</v>
      </c>
      <c r="B19" s="24"/>
      <c r="C19" s="25"/>
    </row>
    <row r="20" spans="1:3" ht="33" customHeight="1">
      <c r="A20" s="12" t="s">
        <v>133</v>
      </c>
      <c r="B20" s="15">
        <f>B21+B34</f>
        <v>279.54</v>
      </c>
      <c r="C20" s="16">
        <f>C21+C34</f>
        <v>265.87</v>
      </c>
    </row>
    <row r="21" spans="1:3" ht="33" customHeight="1">
      <c r="A21" s="12" t="s">
        <v>134</v>
      </c>
      <c r="B21" s="15">
        <f>B22+B23+B24+B25+B26+B27+B28+B29+B30+B31+B32+B33</f>
        <v>279.54</v>
      </c>
      <c r="C21" s="16">
        <f>C22+C23+C24+C25+C26+C27+C28+C29+C30+C31+C32+C33</f>
        <v>265.87</v>
      </c>
    </row>
    <row r="22" spans="1:3" ht="33" customHeight="1" hidden="1">
      <c r="A22" s="17" t="s">
        <v>110</v>
      </c>
      <c r="B22" s="26">
        <v>48.36</v>
      </c>
      <c r="C22" s="27">
        <v>49.55</v>
      </c>
    </row>
    <row r="23" spans="1:3" ht="33" customHeight="1" hidden="1">
      <c r="A23" s="17" t="s">
        <v>111</v>
      </c>
      <c r="B23" s="20">
        <v>4</v>
      </c>
      <c r="C23" s="21">
        <v>4</v>
      </c>
    </row>
    <row r="24" spans="1:3" ht="33" customHeight="1" hidden="1">
      <c r="A24" s="17" t="s">
        <v>112</v>
      </c>
      <c r="B24" s="20">
        <v>7.93</v>
      </c>
      <c r="C24" s="21">
        <v>9.17</v>
      </c>
    </row>
    <row r="25" spans="1:3" ht="33" customHeight="1" hidden="1">
      <c r="A25" s="17" t="s">
        <v>113</v>
      </c>
      <c r="B25" s="24"/>
      <c r="C25" s="25">
        <v>1.59</v>
      </c>
    </row>
    <row r="26" spans="1:3" ht="33" customHeight="1" hidden="1">
      <c r="A26" s="17" t="s">
        <v>114</v>
      </c>
      <c r="B26" s="20"/>
      <c r="C26" s="21">
        <v>1.98</v>
      </c>
    </row>
    <row r="27" spans="1:3" ht="33" customHeight="1" hidden="1">
      <c r="A27" s="17" t="s">
        <v>115</v>
      </c>
      <c r="B27" s="20">
        <v>2.38</v>
      </c>
      <c r="C27" s="21">
        <v>1.98</v>
      </c>
    </row>
    <row r="28" spans="1:3" ht="33" customHeight="1" hidden="1">
      <c r="A28" s="17" t="s">
        <v>116</v>
      </c>
      <c r="B28" s="20">
        <v>93.5</v>
      </c>
      <c r="C28" s="21">
        <v>86.4</v>
      </c>
    </row>
    <row r="29" spans="1:3" ht="33" customHeight="1" hidden="1">
      <c r="A29" s="17" t="s">
        <v>117</v>
      </c>
      <c r="B29" s="20">
        <v>33.57</v>
      </c>
      <c r="C29" s="21">
        <v>36.5</v>
      </c>
    </row>
    <row r="30" spans="1:3" ht="33" customHeight="1" hidden="1">
      <c r="A30" s="17" t="s">
        <v>118</v>
      </c>
      <c r="B30" s="22">
        <v>28</v>
      </c>
      <c r="C30" s="23">
        <v>28</v>
      </c>
    </row>
    <row r="31" spans="1:3" ht="33" customHeight="1" hidden="1">
      <c r="A31" s="17" t="s">
        <v>119</v>
      </c>
      <c r="B31" s="20">
        <v>30</v>
      </c>
      <c r="C31" s="21">
        <v>15</v>
      </c>
    </row>
    <row r="32" spans="1:3" ht="33" customHeight="1" hidden="1">
      <c r="A32" s="17" t="s">
        <v>120</v>
      </c>
      <c r="B32" s="20">
        <v>7.3</v>
      </c>
      <c r="C32" s="21">
        <v>7.2</v>
      </c>
    </row>
    <row r="33" spans="1:3" ht="33" customHeight="1" hidden="1">
      <c r="A33" s="17" t="s">
        <v>121</v>
      </c>
      <c r="B33" s="20">
        <v>24.5</v>
      </c>
      <c r="C33" s="21">
        <v>24.5</v>
      </c>
    </row>
    <row r="34" spans="1:3" ht="33" customHeight="1">
      <c r="A34" s="28" t="s">
        <v>135</v>
      </c>
      <c r="B34" s="29">
        <v>0</v>
      </c>
      <c r="C34" s="30">
        <v>0</v>
      </c>
    </row>
    <row r="36" ht="14.25">
      <c r="C36" s="31"/>
    </row>
    <row r="82" ht="12.75">
      <c r="B82" s="32">
        <v>12</v>
      </c>
    </row>
  </sheetData>
  <sheetProtection/>
  <mergeCells count="1">
    <mergeCell ref="A1:C1"/>
  </mergeCells>
  <printOptions/>
  <pageMargins left="0.2298611111111111" right="0.26944444444444443" top="1.0895833333333333" bottom="0.3597222222222222" header="0.5895833333333333" footer="0.2298611111111111"/>
  <pageSetup horizontalDpi="1200" verticalDpi="1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您的用户名</cp:lastModifiedBy>
  <cp:lastPrinted>2015-02-06T03:57:45Z</cp:lastPrinted>
  <dcterms:created xsi:type="dcterms:W3CDTF">2015-02-06T04:43:25Z</dcterms:created>
  <dcterms:modified xsi:type="dcterms:W3CDTF">2015-02-06T04:48:41Z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