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export(7)" sheetId="1" r:id="rId1"/>
  </sheets>
  <definedNames/>
  <calcPr fullCalcOnLoad="1"/>
</workbook>
</file>

<file path=xl/sharedStrings.xml><?xml version="1.0" encoding="utf-8"?>
<sst xmlns="http://schemas.openxmlformats.org/spreadsheetml/2006/main" count="989" uniqueCount="644">
  <si>
    <t>2019年度6月份稳岗返还公示表（第六批）</t>
  </si>
  <si>
    <t>序号</t>
  </si>
  <si>
    <t>统一社会信用代码</t>
  </si>
  <si>
    <t>企业名称</t>
  </si>
  <si>
    <t>隶属区划</t>
  </si>
  <si>
    <t>稳岗返还金额(元)</t>
  </si>
  <si>
    <t>海城市聚鑫无纺布有限公司</t>
  </si>
  <si>
    <t>海城市</t>
  </si>
  <si>
    <t>91210304777774486E</t>
  </si>
  <si>
    <t>鞍山红拖热力有限公司</t>
  </si>
  <si>
    <t>立山区</t>
  </si>
  <si>
    <t>鞍山钢制压力容器有限公司</t>
  </si>
  <si>
    <t>鞍山东汇钢铁科技有限公司</t>
  </si>
  <si>
    <t>91210300797666298Q</t>
  </si>
  <si>
    <t>鞍山市拓力达工贸有限公司</t>
  </si>
  <si>
    <t>铁西区</t>
  </si>
  <si>
    <t>91210381MA0TRY0A59</t>
  </si>
  <si>
    <t>海城世达耐火材料制造有限公司</t>
  </si>
  <si>
    <t>9121038107628971X9</t>
  </si>
  <si>
    <t>海城隆鑫镁制品有限公司</t>
  </si>
  <si>
    <t>91210381318858664E</t>
  </si>
  <si>
    <t>海城市铭伦镁制品制造有限公司</t>
  </si>
  <si>
    <t>91210300241373190C</t>
  </si>
  <si>
    <t>鞍山银座（集团）股份有限公司</t>
  </si>
  <si>
    <t>市本级</t>
  </si>
  <si>
    <t>91210300MA0Y7BK46D</t>
  </si>
  <si>
    <t>鞍山新通置业有限公司</t>
  </si>
  <si>
    <t>91210300MA0TWJ1Y4N</t>
  </si>
  <si>
    <t>辽宁荣信兴业电力技术有限公司</t>
  </si>
  <si>
    <t>91210304680086425L</t>
  </si>
  <si>
    <t>鞍山信达建筑材料检测有限公司</t>
  </si>
  <si>
    <t>鞍山市政工程设计研究院有限公司</t>
  </si>
  <si>
    <t>鞍山市祥龙工业设备有限公司</t>
  </si>
  <si>
    <t>91210381701518136E</t>
  </si>
  <si>
    <t>海城市站前物业有限公司</t>
  </si>
  <si>
    <t>鞍山市量子炉材集团有限公司</t>
  </si>
  <si>
    <t>海城市三元特种耐火材料厂</t>
  </si>
  <si>
    <t>鞍山市华强电力设备工程有限公司</t>
  </si>
  <si>
    <t>91210381MA0Y284730</t>
  </si>
  <si>
    <t>海城鸿拓耐火材料有限公司</t>
  </si>
  <si>
    <t>鞍山华强混凝土轨枕有限公司</t>
  </si>
  <si>
    <t>91210381MA0UKK550M</t>
  </si>
  <si>
    <t>海城市领特矿产品有限公司</t>
  </si>
  <si>
    <t>91210381241595324A</t>
  </si>
  <si>
    <t>海城市西柳自来水有限公司</t>
  </si>
  <si>
    <t>91210322MA0QDDBB7K</t>
  </si>
  <si>
    <t>岫岩满族自治县雨桐玉器文化发展有限公司</t>
  </si>
  <si>
    <t>岫岩县</t>
  </si>
  <si>
    <t>91210381X036703178</t>
  </si>
  <si>
    <t>海城市牌楼东亚包装厂</t>
  </si>
  <si>
    <t>9121038169267577XL</t>
  </si>
  <si>
    <t>海城市聚鑫矿业有限公司</t>
  </si>
  <si>
    <t>91210302318722601C</t>
  </si>
  <si>
    <t>鞍山市铁东区钢都小额贷款有限公司</t>
  </si>
  <si>
    <t>91210302752792899G</t>
  </si>
  <si>
    <t>鞍山市永生电梯服务有限公司</t>
  </si>
  <si>
    <t>91210302558159141D</t>
  </si>
  <si>
    <t>鞍山华升电抗器有限公司</t>
  </si>
  <si>
    <t>铁东区</t>
  </si>
  <si>
    <t>91210381MA0UHGMB0H</t>
  </si>
  <si>
    <t>鞍山昌益钢结构制造有限公司</t>
  </si>
  <si>
    <t>鞍山市新资讯信息有限公司</t>
  </si>
  <si>
    <t>91210381MA0U7P115A</t>
  </si>
  <si>
    <t>鞍山冠美科技有限公司</t>
  </si>
  <si>
    <t>91210300MA0TWJKD38</t>
  </si>
  <si>
    <t>辽宁锦澎测绘有限公司</t>
  </si>
  <si>
    <t>海城钢都建材有限公司</t>
  </si>
  <si>
    <t>鞍山金湖建筑工程有限公司</t>
  </si>
  <si>
    <t>91210381MA0QFYN79W</t>
  </si>
  <si>
    <t>海城市威武装饰材料商店</t>
  </si>
  <si>
    <t>鞍山警顺金属制品有限公司</t>
  </si>
  <si>
    <t>91210303MA0U7LTK8F</t>
  </si>
  <si>
    <t>鞍山市广洺贺建筑工程有限公司</t>
  </si>
  <si>
    <t>91210322MA0UJ8Y49Q</t>
  </si>
  <si>
    <t>岫岩满族自治县鑫源房地产开发有限公司</t>
  </si>
  <si>
    <t>9121030075575736XR</t>
  </si>
  <si>
    <t>辽宁金茂拍卖有限公司</t>
  </si>
  <si>
    <t>9121030270152240XJ</t>
  </si>
  <si>
    <t>鞍山市东信快递服务有限公司</t>
  </si>
  <si>
    <t>91210311719664086H</t>
  </si>
  <si>
    <t>鞍山市江东包装材料有限公司</t>
  </si>
  <si>
    <t>千山区</t>
  </si>
  <si>
    <t>鞍山市岫岩阀门制造有限公司</t>
  </si>
  <si>
    <t>鞍山市晟兴达经贸有限公司</t>
  </si>
  <si>
    <t>9121032270151328XX</t>
  </si>
  <si>
    <t>岫岩满族自治县鼎泰建设监理有限公司</t>
  </si>
  <si>
    <t>91210322785130680K</t>
  </si>
  <si>
    <t>岫岩满族自治县大房身加油站</t>
  </si>
  <si>
    <t>91210381577241263P</t>
  </si>
  <si>
    <t>海城市海纳建材销售有限公司</t>
  </si>
  <si>
    <t>91210300596090472Y</t>
  </si>
  <si>
    <t>迈格钠磁动力股份有限公司</t>
  </si>
  <si>
    <t>鞍山市嘉绎诺尔职业装有限公司</t>
  </si>
  <si>
    <t>91210300785136564P</t>
  </si>
  <si>
    <t>鞍山新城建商品混凝土有限公司</t>
  </si>
  <si>
    <t>91210381701515269T</t>
  </si>
  <si>
    <t>海城市侯氏塑料编织有限公司</t>
  </si>
  <si>
    <t>9121030069941867X2</t>
  </si>
  <si>
    <t>鞍山众成电子有限公司</t>
  </si>
  <si>
    <t>91210300683708293M</t>
  </si>
  <si>
    <t>鞍山钢都水泥销售有限公司</t>
  </si>
  <si>
    <t>海城市昌泰房地产有限公司</t>
  </si>
  <si>
    <t>91210300692669433R</t>
  </si>
  <si>
    <t>鞍山钢都集团物资有限公司</t>
  </si>
  <si>
    <t>91210381788773614X</t>
  </si>
  <si>
    <t>辽宁海兴制衣有限公司</t>
  </si>
  <si>
    <t>9121032105567220XL</t>
  </si>
  <si>
    <t>鞍山星奥肉禽有限公司</t>
  </si>
  <si>
    <t>台安县</t>
  </si>
  <si>
    <t>91210381MA0UALR08C</t>
  </si>
  <si>
    <t>海城市博海机加有限公司</t>
  </si>
  <si>
    <t>91210322820376337J</t>
  </si>
  <si>
    <t>岫岩满族自治县节能风机厂</t>
  </si>
  <si>
    <t>91210300765412170W</t>
  </si>
  <si>
    <t>辽宁运通车联发展股份有限公司</t>
  </si>
  <si>
    <t>91210300MA0TT8MC1L</t>
  </si>
  <si>
    <t>中国三冶集团有限公司建筑装饰工程公司</t>
  </si>
  <si>
    <t>91210381318771606Q</t>
  </si>
  <si>
    <t>海城市祥和典当有限公司</t>
  </si>
  <si>
    <t>鞍山松雪光电子技术有限公司</t>
  </si>
  <si>
    <t>91210381059816231A</t>
  </si>
  <si>
    <t>海城市其畅汽车服务有限公司</t>
  </si>
  <si>
    <t>91210322X036765248</t>
  </si>
  <si>
    <t>岫岩满族自治县橡胶模具厂</t>
  </si>
  <si>
    <t>91210322MA0QF1Y950</t>
  </si>
  <si>
    <t>岫岩满族自治县华泰加油站</t>
  </si>
  <si>
    <t>辽宁海城农村商业银行股份有限公司</t>
  </si>
  <si>
    <t>91210303771427897W</t>
  </si>
  <si>
    <t>鞍山市力盛液压机械有限公司</t>
  </si>
  <si>
    <t>辽宁海城金海村镇银行股份有限公司</t>
  </si>
  <si>
    <t>91210300241443582K</t>
  </si>
  <si>
    <t>中国三冶集团有限公司</t>
  </si>
  <si>
    <t>91210302241381836N</t>
  </si>
  <si>
    <t>鞍山市凯逸欧华洗浴有限责任公司</t>
  </si>
  <si>
    <t>9121038177776339XJ</t>
  </si>
  <si>
    <t>海城市乾丰冶金辅助材料有限公司</t>
  </si>
  <si>
    <t>中国大地财产保险股份有限公司鞍山中心支公司</t>
  </si>
  <si>
    <t>鞍山德隆供暖设备科技有限责任公司</t>
  </si>
  <si>
    <t>91210300552562407A</t>
  </si>
  <si>
    <t>辽宁金普医疗股份有限公司</t>
  </si>
  <si>
    <t>鞍山安顺旅客汽车运输有限公司</t>
  </si>
  <si>
    <t>海城奥朗进出口贸易有限公司</t>
  </si>
  <si>
    <t>9121030209701132XB</t>
  </si>
  <si>
    <t>鞍山国権贸易有限公司</t>
  </si>
  <si>
    <t>91210304686642365U</t>
  </si>
  <si>
    <t>鞍山市大有劳务派遣有限公司</t>
  </si>
  <si>
    <t>岫岩满族自治县华东物业有限公司</t>
  </si>
  <si>
    <t>91210322318612357P</t>
  </si>
  <si>
    <t>岫岩满族自治县华宇物业有限公司</t>
  </si>
  <si>
    <t>91210381MA0XTC6H50</t>
  </si>
  <si>
    <t>海城市锋通商贸有限公司</t>
  </si>
  <si>
    <t>91210303664563041H</t>
  </si>
  <si>
    <t>鞍山市久益电子有限公司</t>
  </si>
  <si>
    <t>91210381755768501H</t>
  </si>
  <si>
    <t>海城天富矿业有限公司</t>
  </si>
  <si>
    <t>91210303241402000X</t>
  </si>
  <si>
    <t>鞍山市益田农业生产资料有限公司</t>
  </si>
  <si>
    <t>鞍钢附企汽车运输有限公司</t>
  </si>
  <si>
    <t>91210322734207596Y</t>
  </si>
  <si>
    <t>岫岩满族自治县宏星加油站</t>
  </si>
  <si>
    <t>91210302567585943H</t>
  </si>
  <si>
    <t>鞍山市演艺集团有限责任公司</t>
  </si>
  <si>
    <t>91210300118942191A</t>
  </si>
  <si>
    <t>辽宁中源钢铁加工有限公司</t>
  </si>
  <si>
    <t>91210304774637750B</t>
  </si>
  <si>
    <t>鞍山厚德天然气有限公司</t>
  </si>
  <si>
    <t>9121031156756291X8</t>
  </si>
  <si>
    <t>鞍山万华自动化仪表有限公司</t>
  </si>
  <si>
    <t>91210381241597717P</t>
  </si>
  <si>
    <t>海城市节能设备研制厂</t>
  </si>
  <si>
    <t>91210381MA0Y281N5L</t>
  </si>
  <si>
    <t>海城市恒冠冶金炉料制造有限公司</t>
  </si>
  <si>
    <t>91210381552576665L</t>
  </si>
  <si>
    <t>海城市轩合燃气有限公司</t>
  </si>
  <si>
    <t>91210322574267636E</t>
  </si>
  <si>
    <t>岫岩满族自治县宏岩办公设备销售有限公司</t>
  </si>
  <si>
    <t>鞍山市建华合成彩色水泥有限公司</t>
  </si>
  <si>
    <t>91210300725501216A</t>
  </si>
  <si>
    <t>中国石油天然气股份有限公司辽宁鞍山销售分公司</t>
  </si>
  <si>
    <t>91210302MA0XR85WXX</t>
  </si>
  <si>
    <t>鞍山铁东区鸿医堂中医门诊部</t>
  </si>
  <si>
    <t>91210303749777743F</t>
  </si>
  <si>
    <t>完达山鞍山乳品有限公司</t>
  </si>
  <si>
    <t>9121038155815114XP</t>
  </si>
  <si>
    <t>海城市雪峰镁业有限公司</t>
  </si>
  <si>
    <t>91210381MA0QE82Q4N</t>
  </si>
  <si>
    <t>海城市捷迅通讯设备技术有限公司</t>
  </si>
  <si>
    <t>91210381744317107W</t>
  </si>
  <si>
    <t>海城福昌矿业有限公司</t>
  </si>
  <si>
    <t>91210302MA0QCXKR43</t>
  </si>
  <si>
    <t>鞍山鞍拓实业有限公司</t>
  </si>
  <si>
    <t>91210381MA0Y9XF45F</t>
  </si>
  <si>
    <t>辽宁菜美农副产品配送有限公司</t>
  </si>
  <si>
    <t>91210381064065823F</t>
  </si>
  <si>
    <t>海城市金诚空调设备制造有限公司</t>
  </si>
  <si>
    <t>91210381MA0TRU5N23</t>
  </si>
  <si>
    <t>鞍山瑞兴行商贸有限公司</t>
  </si>
  <si>
    <t>海城市拦河包装材料制造有限公司</t>
  </si>
  <si>
    <t>91210381676868862D</t>
  </si>
  <si>
    <t>海城市联众汽车销售服务有限公司</t>
  </si>
  <si>
    <t>91210381742762960B</t>
  </si>
  <si>
    <t>海城市兴达金属制品有限公司</t>
  </si>
  <si>
    <t>7015291210300765-7</t>
  </si>
  <si>
    <t>鞍山市弘鑫包装材料有限公司</t>
  </si>
  <si>
    <t>海城市诚彬矿业有限公司</t>
  </si>
  <si>
    <t>91210300MA0UPJCJ4L</t>
  </si>
  <si>
    <t>鞍山市振恒信息技术服务有限公司</t>
  </si>
  <si>
    <t>91210300MA0UEKBJ04</t>
  </si>
  <si>
    <t>鞍山得艺教育咨询有限公司</t>
  </si>
  <si>
    <t>91210322820389509E</t>
  </si>
  <si>
    <t>岫岩满族自治县金源铅锌矿加工厂</t>
  </si>
  <si>
    <t>91210300552553455Q</t>
  </si>
  <si>
    <t>中国三冶集团有限公司机械安装工程公司</t>
  </si>
  <si>
    <t>91210300755782645H</t>
  </si>
  <si>
    <t>鞍山市纳美实业有限公司</t>
  </si>
  <si>
    <t>91210381MA0UBN8WX0</t>
  </si>
  <si>
    <t>海城市海州区丰驰汽车维修中心</t>
  </si>
  <si>
    <t>鞍山市铁东区信利宾馆</t>
  </si>
  <si>
    <t>91210381794801458A</t>
  </si>
  <si>
    <t>海城市利源卷柜有限公司</t>
  </si>
  <si>
    <t>9121038139967193X8</t>
  </si>
  <si>
    <t>海城市新明纺织有限公司</t>
  </si>
  <si>
    <t>91210300YA050574XL</t>
  </si>
  <si>
    <t>中国邮政集团有限公司鞍山市分公司</t>
  </si>
  <si>
    <t>鞍山辉虹颜料科技有限公司</t>
  </si>
  <si>
    <t>91210321768349621E</t>
  </si>
  <si>
    <t>鞍山益民隆玻璃纤维有限责任公司</t>
  </si>
  <si>
    <t>中国三冶集团有限公司第二建设工程公司</t>
  </si>
  <si>
    <t>91210381696171261F</t>
  </si>
  <si>
    <t>海城市久通热力有限公司</t>
  </si>
  <si>
    <t>91210300MA0U0HBP5X</t>
  </si>
  <si>
    <t>中国三冶集团有限公司重型机械制造公司</t>
  </si>
  <si>
    <t>91210302MA0XNT0G2C</t>
  </si>
  <si>
    <t>辽宁爱途国际旅行社有限公司鞍山营业部</t>
  </si>
  <si>
    <t>91210381MA0UMDN495</t>
  </si>
  <si>
    <t>鞍山亿隆水利勘察设计有限公司</t>
  </si>
  <si>
    <t>91210381MA0QE01F64</t>
  </si>
  <si>
    <t>海城市华诚制衣有限公司</t>
  </si>
  <si>
    <t>辽宁建航工程咨询有限公司</t>
  </si>
  <si>
    <t>91210302686640677Q</t>
  </si>
  <si>
    <t>鞍山市铁东区老天外天大酒店</t>
  </si>
  <si>
    <t>91210300076292978L</t>
  </si>
  <si>
    <t>鞍山市洪刚运输有限公司</t>
  </si>
  <si>
    <t>91210300MA0XRPWG7F</t>
  </si>
  <si>
    <t>鞍山鞍明轨道交通散热设备制造有限公司</t>
  </si>
  <si>
    <t>9121030224138261XP</t>
  </si>
  <si>
    <t>鞍山市地下街商场有限责任公司</t>
  </si>
  <si>
    <t>91210300676885363K</t>
  </si>
  <si>
    <t>鞍山紫竹运输有限公司</t>
  </si>
  <si>
    <t>91210381MA0UW7T29L</t>
  </si>
  <si>
    <t>海城市阔驰纳塑料编织包装有限公司</t>
  </si>
  <si>
    <t>91210381MA0UFG0189</t>
  </si>
  <si>
    <t>海城市永翔机械制造有限公司</t>
  </si>
  <si>
    <t>9121032274432717XH</t>
  </si>
  <si>
    <t>岫岩满族自治县玉泉标胶厂</t>
  </si>
  <si>
    <t>91210300092725331G</t>
  </si>
  <si>
    <t>鞍山澳阔晟水利经营有限公司</t>
  </si>
  <si>
    <t>鞍山开普自动化系统工程有限公司</t>
  </si>
  <si>
    <t>91210302MA0QDLB84T</t>
  </si>
  <si>
    <t>鞍山譜乐儿童文化活动有限公司</t>
  </si>
  <si>
    <t>91210322MA0QC7WY7L</t>
  </si>
  <si>
    <t>岫岩满族自治县中亚塑料制品有限公司</t>
  </si>
  <si>
    <t>9121030358418085XY</t>
  </si>
  <si>
    <t>鞍山宝居置业有限公司</t>
  </si>
  <si>
    <t>9121030231893070X7</t>
  </si>
  <si>
    <t>鞍山品轩文化传播有限公司</t>
  </si>
  <si>
    <t>91210381MA0TTK6639</t>
  </si>
  <si>
    <t>海城市民辉建筑工程有限公司</t>
  </si>
  <si>
    <t>91210300091963290D</t>
  </si>
  <si>
    <t>鞍山全球阀门网有限公司</t>
  </si>
  <si>
    <t>91210381MA0QDUUK8D</t>
  </si>
  <si>
    <t>海城市平云科技有限公司</t>
  </si>
  <si>
    <t>91210381564638982Y</t>
  </si>
  <si>
    <t>海城市康源生物有机肥制造有限公司</t>
  </si>
  <si>
    <t>9121038179159748X5</t>
  </si>
  <si>
    <t>洪江汇海科技有限公司</t>
  </si>
  <si>
    <t>91210381L35330416G</t>
  </si>
  <si>
    <t>海城市牌楼镇中兴轻烧镁厂</t>
  </si>
  <si>
    <t>91210322594838424F</t>
  </si>
  <si>
    <t>岫岩满族自治县汇丰小额贷款有限公司</t>
  </si>
  <si>
    <t>岫岩满族自治县长有锅炉修造安装处</t>
  </si>
  <si>
    <t>岫岩满族自治县城镇长有供暖处</t>
  </si>
  <si>
    <t>91210322781603778K</t>
  </si>
  <si>
    <t>岫岩满族自治县偏岭长有供暖处</t>
  </si>
  <si>
    <t>9121038124165200XJ</t>
  </si>
  <si>
    <t>海城市宏大橡胶有限公司</t>
  </si>
  <si>
    <t>海城市镇海物资有限公司</t>
  </si>
  <si>
    <t>91210381MA0UN5A07L</t>
  </si>
  <si>
    <t>海城市呈冠矿产品有限公司</t>
  </si>
  <si>
    <t>91210381747129291W</t>
  </si>
  <si>
    <t>海城市东达物资有限公司</t>
  </si>
  <si>
    <t>91210300MA0XMCJ43F</t>
  </si>
  <si>
    <t>鞍山威瑞矿山机械有限公司</t>
  </si>
  <si>
    <t>91210302059837921A</t>
  </si>
  <si>
    <t>鞍山市鞍勤商业管理有限公司</t>
  </si>
  <si>
    <t>鞍山盈鑫钢带制造有限公司</t>
  </si>
  <si>
    <t>91210381241654232U</t>
  </si>
  <si>
    <t>海城市鸿雁通信设备有限公司</t>
  </si>
  <si>
    <t>91210322463158840H</t>
  </si>
  <si>
    <t>岫岩满族自治县新华书店</t>
  </si>
  <si>
    <t>91210381072179804D</t>
  </si>
  <si>
    <t>海城市宏信达通信技术服务有限公司</t>
  </si>
  <si>
    <t>91210381123698429L</t>
  </si>
  <si>
    <t>鞍山宏印印刷有限公司</t>
  </si>
  <si>
    <t>91210300MA0TUT348M</t>
  </si>
  <si>
    <t>鞍山市弘扬机械制造有限公司</t>
  </si>
  <si>
    <t>91210300603654329D</t>
  </si>
  <si>
    <t>辽宁英泽友联科技发展有限公司</t>
  </si>
  <si>
    <t>91210304MA0UHYWP83</t>
  </si>
  <si>
    <t>鞍山大德广场商业管理有限公司</t>
  </si>
  <si>
    <t>91210381587339862D</t>
  </si>
  <si>
    <t>鞍山中成冶金成套设备制造有限公司</t>
  </si>
  <si>
    <t>91210311818887875D</t>
  </si>
  <si>
    <t>中国人民财产保险股份有限公司</t>
  </si>
  <si>
    <t>91210381MA0XL21J9A</t>
  </si>
  <si>
    <t>鞍山昊丰企业服务有限公司</t>
  </si>
  <si>
    <t>91210311777783243A</t>
  </si>
  <si>
    <t>鞍山市益田肥料厂</t>
  </si>
  <si>
    <t>海城市佳泰时尚宾馆</t>
  </si>
  <si>
    <t>91210300MA0Y94L1X4</t>
  </si>
  <si>
    <t>鞍山英泽友联自控设备有限公司</t>
  </si>
  <si>
    <t>91210381701516245K</t>
  </si>
  <si>
    <t>海城市文甲合金钢制件有限公司</t>
  </si>
  <si>
    <t>9121030069267606XQ</t>
  </si>
  <si>
    <t>鞍山钢都集团建材有限公司</t>
  </si>
  <si>
    <t>鞍山飞达风机有限公司</t>
  </si>
  <si>
    <t>91210381670458539P</t>
  </si>
  <si>
    <t>鞍山市吉鑫机械制造有限公司</t>
  </si>
  <si>
    <t>91210381241606935L</t>
  </si>
  <si>
    <t>海城市洪盛冶金矿山机械厂</t>
  </si>
  <si>
    <t>91210381MA0UW4MC8R</t>
  </si>
  <si>
    <t>辽宁鑫诚高分子新材料科技有限公司</t>
  </si>
  <si>
    <t>海城鑫富士矿产有限公司</t>
  </si>
  <si>
    <t>91210381696160300W</t>
  </si>
  <si>
    <t>海城市诚祥矿产品有限公司</t>
  </si>
  <si>
    <t>鞍钢股份有限公司鲅鱼圈钢铁分公司</t>
  </si>
  <si>
    <t>辽宁中远汽车部件制造有限公司</t>
  </si>
  <si>
    <t>91210300577227875J</t>
  </si>
  <si>
    <t>鞍山顺通化工新材料有限公司</t>
  </si>
  <si>
    <t>91210381MA0YBMURX9</t>
  </si>
  <si>
    <t>海城市顺力劳务派遣有限公司</t>
  </si>
  <si>
    <t>9121038175579833X7</t>
  </si>
  <si>
    <t>海城金安运输有限公司</t>
  </si>
  <si>
    <t>中国三冶集团有限公司建筑制品工程公司</t>
  </si>
  <si>
    <t>91210300699445619F</t>
  </si>
  <si>
    <t>中国三冶集团有限公司电气安装工程公司</t>
  </si>
  <si>
    <t>鞍山惠丰投资集团有限公司</t>
  </si>
  <si>
    <t>91210300318794234R</t>
  </si>
  <si>
    <t>沈阳金融商贸开发区亚联财小额贷款有限公司鞍山千山分公司</t>
  </si>
  <si>
    <t>91210381564647459M</t>
  </si>
  <si>
    <t>鞍山市凯程砼业有限公司</t>
  </si>
  <si>
    <t>91210302118887356E</t>
  </si>
  <si>
    <t>鞍山新亚百货有限公司</t>
  </si>
  <si>
    <t>91210304MA0UC5F41L</t>
  </si>
  <si>
    <t>辽宁云辉建设工程有限公司</t>
  </si>
  <si>
    <t>91210311728431946A</t>
  </si>
  <si>
    <t>鞍山市嘉隆管材制品有限公司</t>
  </si>
  <si>
    <t>91210381MA0XKT4K4J</t>
  </si>
  <si>
    <t>海城市新中水环保科技有限公司</t>
  </si>
  <si>
    <t>91210304318738945X</t>
  </si>
  <si>
    <t>鞍山新北方汽车运输有限公司</t>
  </si>
  <si>
    <t>91210300785124539X</t>
  </si>
  <si>
    <t>鞍山海量精密铸业制造有限公司</t>
  </si>
  <si>
    <t>91210381396816873E</t>
  </si>
  <si>
    <t>鞍山市昱丰模板制造有限公司</t>
  </si>
  <si>
    <t>91210302736700480D</t>
  </si>
  <si>
    <t>鞍山市环宇建设工程有限公司</t>
  </si>
  <si>
    <t>91210303MA0QDTFB6L</t>
  </si>
  <si>
    <t>鞍山盛拓鑫电子有限公司</t>
  </si>
  <si>
    <t>91210381759104374L</t>
  </si>
  <si>
    <t>海城市巨伦购物广场有限公司</t>
  </si>
  <si>
    <t>鞍山市农村电力服务有限公司岫岩分公司</t>
  </si>
  <si>
    <t>91210381MA0QF89NXH</t>
  </si>
  <si>
    <t>海城市瑞佳贸易有限公司</t>
  </si>
  <si>
    <t>鞍山市东辉环保设备有限公司</t>
  </si>
  <si>
    <t>91210381664565039N</t>
  </si>
  <si>
    <t>鞍山市鑫润特种耐火材料制造有限公司</t>
  </si>
  <si>
    <t>91210381X03667791F</t>
  </si>
  <si>
    <t>鞍山市工农机械配件厂</t>
  </si>
  <si>
    <t>91210300MA0UPJ6W2N</t>
  </si>
  <si>
    <t>鞍山市正祥恒信息技术服务有限公司</t>
  </si>
  <si>
    <t>91210381744343954G</t>
  </si>
  <si>
    <t>鞍山英华编织制品有限公司</t>
  </si>
  <si>
    <t>91210300564645453A</t>
  </si>
  <si>
    <t>鞍山兆通置业有限公司</t>
  </si>
  <si>
    <t>91210304076289672M</t>
  </si>
  <si>
    <t>鞍山市天翔工业科技有限公司</t>
  </si>
  <si>
    <t>91210304768304108Y</t>
  </si>
  <si>
    <t>鞍山市宝翔油脂有限公司</t>
  </si>
  <si>
    <t>91210321MA0QEELH8G</t>
  </si>
  <si>
    <t>鞍山汇邦塑业有限公司</t>
  </si>
  <si>
    <t>91210381791571562A</t>
  </si>
  <si>
    <t>海城市银通融资担保有限公司</t>
  </si>
  <si>
    <t>91210302MA0XN15D34</t>
  </si>
  <si>
    <t>鞍山美好嘉里商贸有限公司</t>
  </si>
  <si>
    <t>9121030268664079XL</t>
  </si>
  <si>
    <t>鞍山市铁东区新天外天海鲜饺子城</t>
  </si>
  <si>
    <t>鞍山格林机电设备有限公司</t>
  </si>
  <si>
    <t>91210381768306744P</t>
  </si>
  <si>
    <t>海城市跃通运输有限公司</t>
  </si>
  <si>
    <t>91210300752761574J</t>
  </si>
  <si>
    <t>鞍山市福海化工经销有限公司</t>
  </si>
  <si>
    <t>9121030094130118X0</t>
  </si>
  <si>
    <t>中国三冶集团有限公司第六建设工程公司</t>
  </si>
  <si>
    <t>91210300594836381C</t>
  </si>
  <si>
    <t>申万宏源证券有限公司鞍山新华街证券营业部</t>
  </si>
  <si>
    <t>91210300689697054A</t>
  </si>
  <si>
    <t>新世界（鞍山）物业管理有限公司</t>
  </si>
  <si>
    <t>91210300818887875C</t>
  </si>
  <si>
    <t>中国人民财产保险股份有限公司鞍山市分公司</t>
  </si>
  <si>
    <t>91210381241609722L</t>
  </si>
  <si>
    <t>海城市军粮供应站</t>
  </si>
  <si>
    <t>91210381723703084H</t>
  </si>
  <si>
    <t>海城市海丰饲料有限公司</t>
  </si>
  <si>
    <t>91210321318855914P</t>
  </si>
  <si>
    <t>辽宁鞍炼热电有限公司</t>
  </si>
  <si>
    <t>91210381736701184D</t>
  </si>
  <si>
    <t>鞍山市正兴耐火材料有限公司</t>
  </si>
  <si>
    <t>9121038124159193XX</t>
  </si>
  <si>
    <t>海城市东成石油销售有限公司</t>
  </si>
  <si>
    <t>91210381MA0P5CPRX1</t>
  </si>
  <si>
    <t>海城新世通商贸有限公司</t>
  </si>
  <si>
    <t>91210322120371316R</t>
  </si>
  <si>
    <t>岫岩满族自治县亿铭镁制品厂</t>
  </si>
  <si>
    <t>9121038170151715XG</t>
  </si>
  <si>
    <t>海城市五龙春酒业有限公司</t>
  </si>
  <si>
    <t>鞍山市添舜劳务派遣有限公司</t>
  </si>
  <si>
    <t>鞍山鸿济铆焊机械加工有限公司</t>
  </si>
  <si>
    <t>91210381L267240424</t>
  </si>
  <si>
    <t>海城市腾鳌镇百一养殖场</t>
  </si>
  <si>
    <t>鞍山惠丰经贸有限公司</t>
  </si>
  <si>
    <t>91210300059827176W</t>
  </si>
  <si>
    <t>和谐健康保险股份有限公司鞍山中心支公司</t>
  </si>
  <si>
    <t>91210300MA0TWPR40U</t>
  </si>
  <si>
    <t>中国三冶集团有限公司第四建设工程公司</t>
  </si>
  <si>
    <t>9121038124152522XU</t>
  </si>
  <si>
    <t>海城市鑫丰镁质材料有限公司</t>
  </si>
  <si>
    <t>91210300552553359F</t>
  </si>
  <si>
    <t>中国三冶集团有限公司建筑安装工程公司</t>
  </si>
  <si>
    <t>鞍山市方元设计咨询有限公司</t>
  </si>
  <si>
    <t>91210381580719643J</t>
  </si>
  <si>
    <t>海城新鸿尊达牧业有限公司</t>
  </si>
  <si>
    <t>91210303561367312C</t>
  </si>
  <si>
    <t>鞍山和盛商城发展有限公司</t>
  </si>
  <si>
    <t>91210303791570893B</t>
  </si>
  <si>
    <t>鞍山飞达家电经销有限公司</t>
  </si>
  <si>
    <t>91210381MA0QEX6D1G</t>
  </si>
  <si>
    <t>海城市东晖金属制造有限公司</t>
  </si>
  <si>
    <t>91210300797676701X</t>
  </si>
  <si>
    <t>鞍山诚龙商务信息咨询有限公司</t>
  </si>
  <si>
    <t>91210322MA0UWWQE6M</t>
  </si>
  <si>
    <t>岫岩满族自治县途美运输服务有限公司</t>
  </si>
  <si>
    <t>91210300680091400W</t>
  </si>
  <si>
    <t>国电鞍山热电有限公司</t>
  </si>
  <si>
    <t>海城市海州区佳泰商务宾馆</t>
  </si>
  <si>
    <t>91210304MA0U58572H</t>
  </si>
  <si>
    <t>鞍山三合缘药房有限公司</t>
  </si>
  <si>
    <t>91210381670462300R</t>
  </si>
  <si>
    <t>海城市兴顺金柜制造有限公司</t>
  </si>
  <si>
    <t>91210300MA0XUM115H</t>
  </si>
  <si>
    <t>鞍山鞍星机电科技有限公司</t>
  </si>
  <si>
    <t>海城市强胜石粉制造有限公司</t>
  </si>
  <si>
    <t>91210303670459865P</t>
  </si>
  <si>
    <t>鞍山市中科热能科技有限公司</t>
  </si>
  <si>
    <t>91210322577238099E</t>
  </si>
  <si>
    <t>岫岩满族自治县四海劳务有限公司</t>
  </si>
  <si>
    <t>91210300MA0QD2FB2F</t>
  </si>
  <si>
    <t>辽宁睿景商贸有限公司</t>
  </si>
  <si>
    <t>鞍山市供销储运有限公司</t>
  </si>
  <si>
    <t>91210322MA0URMEK42</t>
  </si>
  <si>
    <t>岫岩满族自治县润家装饰工程有限公司</t>
  </si>
  <si>
    <t>海城市亿隆能源有限公司</t>
  </si>
  <si>
    <t>91210381941374338B</t>
  </si>
  <si>
    <t>中国建设银行股份有限公司海城支行</t>
  </si>
  <si>
    <t>91210381MA0TW7NDXL</t>
  </si>
  <si>
    <t>海城星原镁质材料制造有限公司</t>
  </si>
  <si>
    <t>9121030074077858XW</t>
  </si>
  <si>
    <t>鞍山冀东水泥有限责任公司</t>
  </si>
  <si>
    <t>91210381MA0XKLN69F</t>
  </si>
  <si>
    <t>海城源丰镁质材料制造有限公司</t>
  </si>
  <si>
    <t>91210381587312897X</t>
  </si>
  <si>
    <t>海城市建设机械有限公司</t>
  </si>
  <si>
    <t>91210381E48020280T</t>
  </si>
  <si>
    <t>中国邮政集团有限公司辽宁省海城市分公司</t>
  </si>
  <si>
    <t>91210381318992468M</t>
  </si>
  <si>
    <t>海城市鑫华矿产品筛选有限公司</t>
  </si>
  <si>
    <t>9121038175575963XG</t>
  </si>
  <si>
    <t>鞍山市天华木业有限公司</t>
  </si>
  <si>
    <t>91210381564620598A</t>
  </si>
  <si>
    <t>海城远东矿业有限公司</t>
  </si>
  <si>
    <t>鞍山三冶建筑工程有限公司</t>
  </si>
  <si>
    <t>91210381725503932G</t>
  </si>
  <si>
    <t xml:space="preserve">鞍山康达钢带制品有限公司 </t>
  </si>
  <si>
    <t>海城市金藏矿业有限公司</t>
  </si>
  <si>
    <t>辽宁丽康日用品有限公司</t>
  </si>
  <si>
    <t>91210300MA0U0RQ386</t>
  </si>
  <si>
    <t>中国三冶集团有限公司第五建设工程公司</t>
  </si>
  <si>
    <t>91210300552558686E</t>
  </si>
  <si>
    <t>中国三冶集团有限公司结构制造安装工程公司</t>
  </si>
  <si>
    <t>91210381319011676M</t>
  </si>
  <si>
    <t>鞍山市万江塑料制品制造有限公司</t>
  </si>
  <si>
    <t>91210381726869610Y</t>
  </si>
  <si>
    <t>海城市辽南矿产品轻烧镁厂</t>
  </si>
  <si>
    <t>海城市双利钢结构厂</t>
  </si>
  <si>
    <t>91210381MA0QE64X98</t>
  </si>
  <si>
    <t>鞍山益铭塑编有限公司</t>
  </si>
  <si>
    <t>鞍山市千盛石油仪器设备有限公司</t>
  </si>
  <si>
    <t>91210300692656640F</t>
  </si>
  <si>
    <t>鞍山钢都实业投资集团有限公司</t>
  </si>
  <si>
    <t>鞍山市海纳金属材料有限公司</t>
  </si>
  <si>
    <t>91210300552553340J</t>
  </si>
  <si>
    <t>中国三冶集团有限公司第三建设工程公司</t>
  </si>
  <si>
    <t>91210303683711409T</t>
  </si>
  <si>
    <t>辽宁海利实业有限公司</t>
  </si>
  <si>
    <t>海城市盛丰饲料有限公司</t>
  </si>
  <si>
    <t>91210300676867691G</t>
  </si>
  <si>
    <t>辽宁北方钢铁交易有限公司</t>
  </si>
  <si>
    <t>91210300761831570D</t>
  </si>
  <si>
    <t>鞍山海量发展有限公司</t>
  </si>
  <si>
    <t>鞍山金辉珠宝经销有限公司</t>
  </si>
  <si>
    <t>91210381MA0XT9D882</t>
  </si>
  <si>
    <t>海城市迎宾印章制作有限公司</t>
  </si>
  <si>
    <t>鞍山添赢化工实业有限公司</t>
  </si>
  <si>
    <t>聚羧宝科技有限公司</t>
  </si>
  <si>
    <t>91210322759148924Y</t>
  </si>
  <si>
    <t>辽宁佳益岫岩镁制品有限公司</t>
  </si>
  <si>
    <t>91210381085346587T</t>
  </si>
  <si>
    <t>辽宁恒润农业有限公司</t>
  </si>
  <si>
    <t>鞍山市添实运输有限公司</t>
  </si>
  <si>
    <t>海城市顺达汽车轴件制造有限公司</t>
  </si>
  <si>
    <t>海城市畅丰耐火材料有限公司</t>
  </si>
  <si>
    <t>9121032179159545XN</t>
  </si>
  <si>
    <t>鞍山六和仁泰饲料有限公司</t>
  </si>
  <si>
    <t>91210322574288154L</t>
  </si>
  <si>
    <t>岫岩满族自治县科仪仪表厂</t>
  </si>
  <si>
    <t>91210322MA0QDA0W0B</t>
  </si>
  <si>
    <t>岫岩满族自治县祥瑞玉器厂</t>
  </si>
  <si>
    <t>9121031179481972XE</t>
  </si>
  <si>
    <t>鞍山华夏电力电子设备有限公司</t>
  </si>
  <si>
    <t>91210311MA0XT3FK2E</t>
  </si>
  <si>
    <t>鞍山纪元农业开发有限公司</t>
  </si>
  <si>
    <t>91210300MA0QEEF6XC</t>
  </si>
  <si>
    <t>鞍山和众汽车销售服务有限公司</t>
  </si>
  <si>
    <t>91210381794805731G</t>
  </si>
  <si>
    <t>海城市宏远建筑工程有限公司</t>
  </si>
  <si>
    <t>鞍山市顺丰金属板材加工有限公司</t>
  </si>
  <si>
    <t>91210300MAOQC8MJ3F</t>
  </si>
  <si>
    <t>鞍山市卓众广告代理有限公司</t>
  </si>
  <si>
    <t>91210381396392281B</t>
  </si>
  <si>
    <t>鞍山市金伟特种耐火材料制造有限公司</t>
  </si>
  <si>
    <t>9121030277777593X7</t>
  </si>
  <si>
    <t>鞍山双桥空调设备有限公司</t>
  </si>
  <si>
    <t>91210302574260901B</t>
  </si>
  <si>
    <t>鞍山市铁东区甡态维食品经销处</t>
  </si>
  <si>
    <t>91210321068313716G</t>
  </si>
  <si>
    <t>鞍山市鼎晟置地有限公司</t>
  </si>
  <si>
    <t>91210381MA0U1A285T</t>
  </si>
  <si>
    <t>鞍山志东模板制造有限公司</t>
  </si>
  <si>
    <t>91210381353570690C</t>
  </si>
  <si>
    <t>鞍山东翊机电工程安装有限公司</t>
  </si>
  <si>
    <t>9121038168968224XG</t>
  </si>
  <si>
    <t>海城市立晟矿业有限公司</t>
  </si>
  <si>
    <t>9121038176544042XM</t>
  </si>
  <si>
    <t>海城东越制衣有限公司</t>
  </si>
  <si>
    <t>9121038157092765XG</t>
  </si>
  <si>
    <t>海城世通工程机械经销有限公司</t>
  </si>
  <si>
    <t>鞍山市后人商贸有限公司</t>
  </si>
  <si>
    <t>91210300670487604G</t>
  </si>
  <si>
    <t>民生人寿保险股份有限公司鞍山中心支公司</t>
  </si>
  <si>
    <t>91210303788789763R</t>
  </si>
  <si>
    <t>鞍山俊杰矿冶通用设备制造有限公司</t>
  </si>
  <si>
    <t>9121032156136797XA</t>
  </si>
  <si>
    <t>台安益莎玻璃纤维有限责任公司</t>
  </si>
  <si>
    <t>91210300MA0UL23549</t>
  </si>
  <si>
    <t>辽宁福鞍燃气轮机有限公司</t>
  </si>
  <si>
    <t>91210300552560049F</t>
  </si>
  <si>
    <t>中国三冶集团有限公司工业工程公司</t>
  </si>
  <si>
    <t>91210300397873271T</t>
  </si>
  <si>
    <t>鞍山天瑞矿山设备有限公司</t>
  </si>
  <si>
    <t>91210302719693602X</t>
  </si>
  <si>
    <t>鞍山市聚力现代办公设备有限公司</t>
  </si>
  <si>
    <t>辽宁荣基建筑工程有限公司</t>
  </si>
  <si>
    <t>上海嘉德环境能源科技有限公司鞍山分公司</t>
  </si>
  <si>
    <t>91210302MA0XM2R98G</t>
  </si>
  <si>
    <t>鞍山众贩优享电商物流有限公司</t>
  </si>
  <si>
    <t>91210381738767785Q</t>
  </si>
  <si>
    <t>海城开发区柳苑热力有限公司</t>
  </si>
  <si>
    <t>91210311MA0U2D5R38</t>
  </si>
  <si>
    <t>鞍山市东远人力资源服务有限公司</t>
  </si>
  <si>
    <t>9121030074978568XC</t>
  </si>
  <si>
    <t>鞍山市佳雅美工贸有限公司</t>
  </si>
  <si>
    <t>91210311119110784E</t>
  </si>
  <si>
    <t>鞍山市供热有限责任公司</t>
  </si>
  <si>
    <t>9121030324149956XJ</t>
  </si>
  <si>
    <t>鞍山经济开发区东兴金属加工厂</t>
  </si>
  <si>
    <t>91210304692679092P</t>
  </si>
  <si>
    <t>鞍山亿通置业有限公司</t>
  </si>
  <si>
    <t>中国三冶集团有限公司房产公司</t>
  </si>
  <si>
    <t>91210300941304583U</t>
  </si>
  <si>
    <t>中国三冶集团有限公司建筑设计研究院</t>
  </si>
  <si>
    <t>91210322120373979R</t>
  </si>
  <si>
    <t>岫岩满族自治县仙人泉康复有限公司</t>
  </si>
  <si>
    <t>91210381123686401K</t>
  </si>
  <si>
    <t>鞍山腾鳌华业石油销售有限公司</t>
  </si>
  <si>
    <t>91210300686619528X</t>
  </si>
  <si>
    <t>鞍山钢铁冶金炉材科技有限公司</t>
  </si>
  <si>
    <t>91210303759127672M</t>
  </si>
  <si>
    <t>鞍山市圣林高压整流器件有限公司</t>
  </si>
  <si>
    <t>鞍钢民企混凝土公司</t>
  </si>
  <si>
    <t>91210300667274747A</t>
  </si>
  <si>
    <t>鞍山维迪科技有限公司</t>
  </si>
  <si>
    <t>91210381MA0QEMKW6F</t>
  </si>
  <si>
    <t xml:space="preserve"> 鞍山鸿富装饰工程有限公司</t>
  </si>
  <si>
    <t>91210311574285367N</t>
  </si>
  <si>
    <t>鞍山厚德能源科技有限公司</t>
  </si>
  <si>
    <t>岫岩满族自治县龙门加油站</t>
  </si>
  <si>
    <t>91210302MA0QE6PM2Q</t>
  </si>
  <si>
    <t>鞍山东泽置业有限公司</t>
  </si>
  <si>
    <t>91210302241472471N</t>
  </si>
  <si>
    <t>鞍山市对外建筑工程承包（集团）公司</t>
  </si>
  <si>
    <t>91210302399388624X</t>
  </si>
  <si>
    <t>鞍山慧达机电设备安装工程有限公司</t>
  </si>
  <si>
    <t>91210302729065239R</t>
  </si>
  <si>
    <t>鞍山市光华耐磨材料厂</t>
  </si>
  <si>
    <t>鞍山捌零玖零连锁经营管理有限公司</t>
  </si>
  <si>
    <t>91210304752761013N</t>
  </si>
  <si>
    <t>鞍山市顺丰经贸实业有限公司</t>
  </si>
  <si>
    <t>鞍山德美瑞机电工程技术有限公司</t>
  </si>
  <si>
    <t>91210322MA0XQ8L633</t>
  </si>
  <si>
    <t>岫岩满族自治县润通企业管理咨询有限公司</t>
  </si>
  <si>
    <t>9121030366124167X5</t>
  </si>
  <si>
    <t>鞍山兴隆压缩机有限公司</t>
  </si>
  <si>
    <t>91210381552572787M</t>
  </si>
  <si>
    <t>鞍山创新工程咨询监理有限责任公司海城分公司</t>
  </si>
  <si>
    <t>91210300MA0QDR478M</t>
  </si>
  <si>
    <t>辽宁和付通科技有限公司</t>
  </si>
  <si>
    <t>91210300699419728Q</t>
  </si>
  <si>
    <t>鞍山信扬热陶瓷材料有限公司</t>
  </si>
  <si>
    <t>91210303118947320T</t>
  </si>
  <si>
    <t>鞍山市房地产中介服务有限公司</t>
  </si>
  <si>
    <t>91210322MA0Y0DX97J</t>
  </si>
  <si>
    <t>岫岩满族自治县伟程矿产品销售有限公司</t>
  </si>
  <si>
    <t>合计</t>
  </si>
  <si>
    <t>353户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</si>
</sst>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6"/>
  <sheetViews>
    <sheetView tabSelected="1" workbookViewId="0" topLeftCell="A1">
      <selection activeCell="L351" sqref="L351"/>
    </sheetView>
  </sheetViews>
  <sheetFormatPr defaultColWidth="9.00390625" defaultRowHeight="15"/>
  <cols>
    <col min="1" max="1" width="6.421875" style="0" bestFit="1" customWidth="1"/>
    <col min="2" max="2" width="25.7109375" style="0" bestFit="1" customWidth="1"/>
    <col min="3" max="3" width="72.00390625" style="0" bestFit="1" customWidth="1"/>
    <col min="4" max="4" width="11.421875" style="0" bestFit="1" customWidth="1"/>
    <col min="5" max="5" width="22.00390625" style="0" bestFit="1" customWidth="1"/>
  </cols>
  <sheetData>
    <row r="1" spans="1:5" ht="35.25">
      <c r="A1" s="3" t="s">
        <v>0</v>
      </c>
      <c r="B1" s="3"/>
      <c r="C1" s="3"/>
      <c r="D1" s="3"/>
      <c r="E1" s="3"/>
    </row>
    <row r="2" spans="1:5" s="1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 t="str">
        <f>"912103816994180473"</f>
        <v>912103816994180473</v>
      </c>
      <c r="C3" s="5" t="s">
        <v>6</v>
      </c>
      <c r="D3" s="5" t="s">
        <v>7</v>
      </c>
      <c r="E3" s="5">
        <v>653.5</v>
      </c>
    </row>
    <row r="4" spans="1:5" ht="18.75">
      <c r="A4" s="5">
        <v>2</v>
      </c>
      <c r="B4" s="5" t="s">
        <v>8</v>
      </c>
      <c r="C4" s="5" t="s">
        <v>9</v>
      </c>
      <c r="D4" s="5" t="s">
        <v>10</v>
      </c>
      <c r="E4" s="5">
        <v>2117.49</v>
      </c>
    </row>
    <row r="5" spans="1:5" ht="18.75">
      <c r="A5" s="5">
        <v>3</v>
      </c>
      <c r="B5" s="5" t="str">
        <f>"912103817015182162"</f>
        <v>912103817015182162</v>
      </c>
      <c r="C5" s="5" t="s">
        <v>11</v>
      </c>
      <c r="D5" s="5" t="s">
        <v>7</v>
      </c>
      <c r="E5" s="5">
        <v>11899.75</v>
      </c>
    </row>
    <row r="6" spans="1:5" ht="18.75">
      <c r="A6" s="5">
        <v>4</v>
      </c>
      <c r="B6" s="5" t="str">
        <f>"912103005646078870"</f>
        <v>912103005646078870</v>
      </c>
      <c r="C6" s="5" t="s">
        <v>12</v>
      </c>
      <c r="D6" s="5" t="s">
        <v>10</v>
      </c>
      <c r="E6" s="5">
        <v>307.65</v>
      </c>
    </row>
    <row r="7" spans="1:5" ht="18.75">
      <c r="A7" s="5">
        <v>5</v>
      </c>
      <c r="B7" s="5" t="s">
        <v>13</v>
      </c>
      <c r="C7" s="5" t="s">
        <v>14</v>
      </c>
      <c r="D7" s="5" t="s">
        <v>15</v>
      </c>
      <c r="E7" s="5">
        <v>1075.62</v>
      </c>
    </row>
    <row r="8" spans="1:5" ht="18.75">
      <c r="A8" s="5">
        <v>6</v>
      </c>
      <c r="B8" s="5" t="s">
        <v>16</v>
      </c>
      <c r="C8" s="5" t="s">
        <v>17</v>
      </c>
      <c r="D8" s="5" t="s">
        <v>7</v>
      </c>
      <c r="E8" s="5">
        <v>5392.5</v>
      </c>
    </row>
    <row r="9" spans="1:5" ht="18.75">
      <c r="A9" s="5">
        <v>7</v>
      </c>
      <c r="B9" s="5" t="s">
        <v>18</v>
      </c>
      <c r="C9" s="5" t="s">
        <v>19</v>
      </c>
      <c r="D9" s="5" t="s">
        <v>7</v>
      </c>
      <c r="E9" s="5">
        <v>8460.42</v>
      </c>
    </row>
    <row r="10" spans="1:5" ht="18.75">
      <c r="A10" s="5">
        <v>8</v>
      </c>
      <c r="B10" s="5" t="s">
        <v>20</v>
      </c>
      <c r="C10" s="5" t="s">
        <v>21</v>
      </c>
      <c r="D10" s="5" t="s">
        <v>7</v>
      </c>
      <c r="E10" s="5">
        <v>5631.3</v>
      </c>
    </row>
    <row r="11" spans="1:5" ht="18.75">
      <c r="A11" s="5">
        <v>9</v>
      </c>
      <c r="B11" s="5" t="s">
        <v>22</v>
      </c>
      <c r="C11" s="5" t="s">
        <v>23</v>
      </c>
      <c r="D11" s="5" t="s">
        <v>24</v>
      </c>
      <c r="E11" s="5">
        <v>39802.39</v>
      </c>
    </row>
    <row r="12" spans="1:5" ht="18.75">
      <c r="A12" s="5">
        <v>10</v>
      </c>
      <c r="B12" s="5" t="s">
        <v>25</v>
      </c>
      <c r="C12" s="5" t="s">
        <v>26</v>
      </c>
      <c r="D12" s="5" t="s">
        <v>24</v>
      </c>
      <c r="E12" s="5">
        <v>2031.53</v>
      </c>
    </row>
    <row r="13" spans="1:5" ht="18.75">
      <c r="A13" s="5">
        <v>11</v>
      </c>
      <c r="B13" s="5" t="s">
        <v>27</v>
      </c>
      <c r="C13" s="5" t="s">
        <v>28</v>
      </c>
      <c r="D13" s="5" t="s">
        <v>24</v>
      </c>
      <c r="E13" s="5">
        <v>104137.25</v>
      </c>
    </row>
    <row r="14" spans="1:5" ht="18.75">
      <c r="A14" s="5">
        <v>12</v>
      </c>
      <c r="B14" s="5" t="s">
        <v>29</v>
      </c>
      <c r="C14" s="5" t="s">
        <v>30</v>
      </c>
      <c r="D14" s="5" t="s">
        <v>24</v>
      </c>
      <c r="E14" s="5">
        <v>7340.82</v>
      </c>
    </row>
    <row r="15" spans="1:5" ht="18.75">
      <c r="A15" s="5">
        <v>13</v>
      </c>
      <c r="B15" s="5" t="str">
        <f>"912103024631751063"</f>
        <v>912103024631751063</v>
      </c>
      <c r="C15" s="5" t="s">
        <v>31</v>
      </c>
      <c r="D15" s="5" t="s">
        <v>24</v>
      </c>
      <c r="E15" s="5">
        <v>16554.72</v>
      </c>
    </row>
    <row r="16" spans="1:5" ht="18.75">
      <c r="A16" s="5">
        <v>14</v>
      </c>
      <c r="B16" s="5" t="str">
        <f>"912103006768579363"</f>
        <v>912103006768579363</v>
      </c>
      <c r="C16" s="5" t="s">
        <v>32</v>
      </c>
      <c r="D16" s="5" t="s">
        <v>24</v>
      </c>
      <c r="E16" s="5">
        <v>8369.67</v>
      </c>
    </row>
    <row r="17" spans="1:5" ht="18.75">
      <c r="A17" s="5">
        <v>15</v>
      </c>
      <c r="B17" s="5" t="s">
        <v>33</v>
      </c>
      <c r="C17" s="5" t="s">
        <v>34</v>
      </c>
      <c r="D17" s="5" t="s">
        <v>7</v>
      </c>
      <c r="E17" s="5">
        <v>1498.25</v>
      </c>
    </row>
    <row r="18" spans="1:5" ht="18.75">
      <c r="A18" s="5">
        <v>16</v>
      </c>
      <c r="B18" s="5" t="str">
        <f>"912103007196093277"</f>
        <v>912103007196093277</v>
      </c>
      <c r="C18" s="5" t="s">
        <v>35</v>
      </c>
      <c r="D18" s="5" t="s">
        <v>24</v>
      </c>
      <c r="E18" s="5">
        <v>13186.61</v>
      </c>
    </row>
    <row r="19" spans="1:5" ht="18.75">
      <c r="A19" s="5">
        <v>17</v>
      </c>
      <c r="B19" s="5" t="str">
        <f>"912103812416043820"</f>
        <v>912103812416043820</v>
      </c>
      <c r="C19" s="5" t="s">
        <v>36</v>
      </c>
      <c r="D19" s="5" t="s">
        <v>7</v>
      </c>
      <c r="E19" s="5">
        <v>5047.67</v>
      </c>
    </row>
    <row r="20" spans="1:5" ht="18.75">
      <c r="A20" s="5">
        <v>18</v>
      </c>
      <c r="B20" s="5" t="str">
        <f>"912103047714086537"</f>
        <v>912103047714086537</v>
      </c>
      <c r="C20" s="5" t="s">
        <v>37</v>
      </c>
      <c r="D20" s="5" t="s">
        <v>10</v>
      </c>
      <c r="E20" s="5">
        <v>214.45</v>
      </c>
    </row>
    <row r="21" spans="1:5" ht="18.75">
      <c r="A21" s="5">
        <v>19</v>
      </c>
      <c r="B21" s="5" t="s">
        <v>38</v>
      </c>
      <c r="C21" s="5" t="s">
        <v>39</v>
      </c>
      <c r="D21" s="5" t="s">
        <v>7</v>
      </c>
      <c r="E21" s="5">
        <v>628.5</v>
      </c>
    </row>
    <row r="22" spans="1:5" ht="18.75">
      <c r="A22" s="5">
        <v>20</v>
      </c>
      <c r="B22" s="5" t="str">
        <f>"912103045772092632"</f>
        <v>912103045772092632</v>
      </c>
      <c r="C22" s="5" t="s">
        <v>40</v>
      </c>
      <c r="D22" s="5" t="s">
        <v>10</v>
      </c>
      <c r="E22" s="5">
        <v>603.5</v>
      </c>
    </row>
    <row r="23" spans="1:5" ht="18.75">
      <c r="A23" s="5">
        <v>21</v>
      </c>
      <c r="B23" s="5" t="s">
        <v>41</v>
      </c>
      <c r="C23" s="5" t="s">
        <v>42</v>
      </c>
      <c r="D23" s="5" t="s">
        <v>7</v>
      </c>
      <c r="E23" s="5">
        <v>314.25</v>
      </c>
    </row>
    <row r="24" spans="1:5" ht="18.75">
      <c r="A24" s="5">
        <v>22</v>
      </c>
      <c r="B24" s="5" t="s">
        <v>43</v>
      </c>
      <c r="C24" s="5" t="s">
        <v>44</v>
      </c>
      <c r="D24" s="5" t="s">
        <v>7</v>
      </c>
      <c r="E24" s="5">
        <v>10952.71</v>
      </c>
    </row>
    <row r="25" spans="1:5" ht="18.75">
      <c r="A25" s="5">
        <v>23</v>
      </c>
      <c r="B25" s="5" t="s">
        <v>45</v>
      </c>
      <c r="C25" s="5" t="s">
        <v>46</v>
      </c>
      <c r="D25" s="5" t="s">
        <v>47</v>
      </c>
      <c r="E25" s="5">
        <v>1781.58</v>
      </c>
    </row>
    <row r="26" spans="1:5" ht="18.75">
      <c r="A26" s="5">
        <v>24</v>
      </c>
      <c r="B26" s="5" t="s">
        <v>48</v>
      </c>
      <c r="C26" s="5" t="s">
        <v>49</v>
      </c>
      <c r="D26" s="5" t="s">
        <v>7</v>
      </c>
      <c r="E26" s="5">
        <v>4691.22</v>
      </c>
    </row>
    <row r="27" spans="1:5" ht="18.75">
      <c r="A27" s="5">
        <v>25</v>
      </c>
      <c r="B27" s="5" t="s">
        <v>50</v>
      </c>
      <c r="C27" s="5" t="s">
        <v>51</v>
      </c>
      <c r="D27" s="5" t="s">
        <v>7</v>
      </c>
      <c r="E27" s="5">
        <v>419.5</v>
      </c>
    </row>
    <row r="28" spans="1:5" ht="18.75">
      <c r="A28" s="5">
        <v>26</v>
      </c>
      <c r="B28" s="5" t="s">
        <v>52</v>
      </c>
      <c r="C28" s="5" t="s">
        <v>53</v>
      </c>
      <c r="D28" s="5" t="s">
        <v>24</v>
      </c>
      <c r="E28" s="5">
        <v>751.95</v>
      </c>
    </row>
    <row r="29" spans="1:5" ht="18.75">
      <c r="A29" s="5">
        <v>27</v>
      </c>
      <c r="B29" s="5" t="s">
        <v>54</v>
      </c>
      <c r="C29" s="5" t="s">
        <v>55</v>
      </c>
      <c r="D29" s="5" t="s">
        <v>24</v>
      </c>
      <c r="E29" s="5">
        <v>952.75</v>
      </c>
    </row>
    <row r="30" spans="1:5" ht="18.75">
      <c r="A30" s="5">
        <v>28</v>
      </c>
      <c r="B30" s="5" t="s">
        <v>56</v>
      </c>
      <c r="C30" s="5" t="s">
        <v>57</v>
      </c>
      <c r="D30" s="5" t="s">
        <v>58</v>
      </c>
      <c r="E30" s="5">
        <v>292.75</v>
      </c>
    </row>
    <row r="31" spans="1:5" ht="18.75">
      <c r="A31" s="5">
        <v>29</v>
      </c>
      <c r="B31" s="5" t="s">
        <v>59</v>
      </c>
      <c r="C31" s="5" t="s">
        <v>60</v>
      </c>
      <c r="D31" s="5" t="s">
        <v>7</v>
      </c>
      <c r="E31" s="5">
        <v>623.5</v>
      </c>
    </row>
    <row r="32" spans="1:5" ht="18.75">
      <c r="A32" s="5">
        <v>30</v>
      </c>
      <c r="B32" s="5" t="str">
        <f>"912103047497789306"</f>
        <v>912103047497789306</v>
      </c>
      <c r="C32" s="5" t="s">
        <v>61</v>
      </c>
      <c r="D32" s="5" t="s">
        <v>10</v>
      </c>
      <c r="E32" s="5">
        <v>2178.37</v>
      </c>
    </row>
    <row r="33" spans="1:5" ht="18.75">
      <c r="A33" s="5">
        <v>31</v>
      </c>
      <c r="B33" s="5" t="s">
        <v>62</v>
      </c>
      <c r="C33" s="5" t="s">
        <v>63</v>
      </c>
      <c r="D33" s="5" t="s">
        <v>7</v>
      </c>
      <c r="E33" s="5">
        <v>1630.15</v>
      </c>
    </row>
    <row r="34" spans="1:5" ht="18.75">
      <c r="A34" s="5">
        <v>32</v>
      </c>
      <c r="B34" s="5" t="s">
        <v>64</v>
      </c>
      <c r="C34" s="5" t="s">
        <v>65</v>
      </c>
      <c r="D34" s="5" t="s">
        <v>58</v>
      </c>
      <c r="E34" s="5">
        <v>1214.85</v>
      </c>
    </row>
    <row r="35" spans="1:5" ht="18.75">
      <c r="A35" s="5">
        <v>33</v>
      </c>
      <c r="B35" s="5" t="str">
        <f>"912103815709480395"</f>
        <v>912103815709480395</v>
      </c>
      <c r="C35" s="5" t="s">
        <v>66</v>
      </c>
      <c r="D35" s="5" t="s">
        <v>7</v>
      </c>
      <c r="E35" s="5">
        <v>320.5</v>
      </c>
    </row>
    <row r="36" spans="1:5" ht="18.75">
      <c r="A36" s="5">
        <v>34</v>
      </c>
      <c r="B36" s="5" t="str">
        <f>"912103035646219888"</f>
        <v>912103035646219888</v>
      </c>
      <c r="C36" s="5" t="s">
        <v>67</v>
      </c>
      <c r="D36" s="5" t="s">
        <v>24</v>
      </c>
      <c r="E36" s="5">
        <v>3380.87</v>
      </c>
    </row>
    <row r="37" spans="1:5" ht="18.75">
      <c r="A37" s="5">
        <v>35</v>
      </c>
      <c r="B37" s="5" t="s">
        <v>68</v>
      </c>
      <c r="C37" s="5" t="s">
        <v>69</v>
      </c>
      <c r="D37" s="5" t="s">
        <v>7</v>
      </c>
      <c r="E37" s="5">
        <v>471.37</v>
      </c>
    </row>
    <row r="38" spans="1:5" ht="18.75">
      <c r="A38" s="5">
        <v>36</v>
      </c>
      <c r="B38" s="5" t="str">
        <f>"912103007387639873"</f>
        <v>912103007387639873</v>
      </c>
      <c r="C38" s="5" t="s">
        <v>70</v>
      </c>
      <c r="D38" s="5" t="s">
        <v>24</v>
      </c>
      <c r="E38" s="5">
        <v>937.8</v>
      </c>
    </row>
    <row r="39" spans="1:5" ht="18.75">
      <c r="A39" s="5">
        <v>37</v>
      </c>
      <c r="B39" s="5" t="s">
        <v>71</v>
      </c>
      <c r="C39" s="5" t="s">
        <v>72</v>
      </c>
      <c r="D39" s="5" t="s">
        <v>15</v>
      </c>
      <c r="E39" s="5">
        <v>323.87</v>
      </c>
    </row>
    <row r="40" spans="1:5" ht="18.75">
      <c r="A40" s="5">
        <v>38</v>
      </c>
      <c r="B40" s="5" t="s">
        <v>73</v>
      </c>
      <c r="C40" s="5" t="s">
        <v>74</v>
      </c>
      <c r="D40" s="5" t="s">
        <v>47</v>
      </c>
      <c r="E40" s="5">
        <v>2653.8</v>
      </c>
    </row>
    <row r="41" spans="1:5" ht="18.75">
      <c r="A41" s="5">
        <v>39</v>
      </c>
      <c r="B41" s="5" t="s">
        <v>75</v>
      </c>
      <c r="C41" s="5" t="s">
        <v>76</v>
      </c>
      <c r="D41" s="5" t="s">
        <v>58</v>
      </c>
      <c r="E41" s="5">
        <v>1032.5</v>
      </c>
    </row>
    <row r="42" spans="1:5" ht="18.75">
      <c r="A42" s="5">
        <v>40</v>
      </c>
      <c r="B42" s="5" t="s">
        <v>77</v>
      </c>
      <c r="C42" s="5" t="s">
        <v>78</v>
      </c>
      <c r="D42" s="5" t="s">
        <v>58</v>
      </c>
      <c r="E42" s="5">
        <v>1367.3</v>
      </c>
    </row>
    <row r="43" spans="1:5" ht="18.75">
      <c r="A43" s="5">
        <v>41</v>
      </c>
      <c r="B43" s="5" t="s">
        <v>79</v>
      </c>
      <c r="C43" s="5" t="s">
        <v>80</v>
      </c>
      <c r="D43" s="5" t="s">
        <v>81</v>
      </c>
      <c r="E43" s="5">
        <v>809.49</v>
      </c>
    </row>
    <row r="44" spans="1:5" ht="18.75">
      <c r="A44" s="5">
        <v>42</v>
      </c>
      <c r="B44" s="5" t="str">
        <f>"912103221203757121"</f>
        <v>912103221203757121</v>
      </c>
      <c r="C44" s="5" t="s">
        <v>82</v>
      </c>
      <c r="D44" s="5" t="s">
        <v>47</v>
      </c>
      <c r="E44" s="5">
        <v>1287.6</v>
      </c>
    </row>
    <row r="45" spans="1:5" ht="18.75">
      <c r="A45" s="5">
        <v>43</v>
      </c>
      <c r="B45" s="5" t="str">
        <f>"912103003186148703"</f>
        <v>912103003186148703</v>
      </c>
      <c r="C45" s="5" t="s">
        <v>83</v>
      </c>
      <c r="D45" s="5" t="s">
        <v>24</v>
      </c>
      <c r="E45" s="5">
        <v>191.42</v>
      </c>
    </row>
    <row r="46" spans="1:5" ht="18.75">
      <c r="A46" s="5">
        <v>44</v>
      </c>
      <c r="B46" s="5" t="s">
        <v>84</v>
      </c>
      <c r="C46" s="5" t="s">
        <v>85</v>
      </c>
      <c r="D46" s="5" t="s">
        <v>47</v>
      </c>
      <c r="E46" s="5">
        <v>2654.65</v>
      </c>
    </row>
    <row r="47" spans="1:5" ht="18.75">
      <c r="A47" s="5">
        <v>45</v>
      </c>
      <c r="B47" s="5" t="s">
        <v>86</v>
      </c>
      <c r="C47" s="5" t="s">
        <v>87</v>
      </c>
      <c r="D47" s="5" t="s">
        <v>47</v>
      </c>
      <c r="E47" s="5">
        <v>672.12</v>
      </c>
    </row>
    <row r="48" spans="1:5" ht="18.75">
      <c r="A48" s="5">
        <v>46</v>
      </c>
      <c r="B48" s="5" t="s">
        <v>88</v>
      </c>
      <c r="C48" s="5" t="s">
        <v>89</v>
      </c>
      <c r="D48" s="5" t="s">
        <v>7</v>
      </c>
      <c r="E48" s="5">
        <v>458.87</v>
      </c>
    </row>
    <row r="49" spans="1:5" ht="18.75">
      <c r="A49" s="5">
        <v>47</v>
      </c>
      <c r="B49" s="5" t="s">
        <v>90</v>
      </c>
      <c r="C49" s="5" t="s">
        <v>91</v>
      </c>
      <c r="D49" s="5" t="s">
        <v>24</v>
      </c>
      <c r="E49" s="5">
        <v>32606.79</v>
      </c>
    </row>
    <row r="50" spans="1:5" ht="18.75">
      <c r="A50" s="5">
        <v>48</v>
      </c>
      <c r="B50" s="5" t="str">
        <f>"912103047915964954"</f>
        <v>912103047915964954</v>
      </c>
      <c r="C50" s="5" t="s">
        <v>92</v>
      </c>
      <c r="D50" s="5" t="s">
        <v>10</v>
      </c>
      <c r="E50" s="5">
        <v>921.3</v>
      </c>
    </row>
    <row r="51" spans="1:5" ht="18.75">
      <c r="A51" s="5">
        <v>49</v>
      </c>
      <c r="B51" s="5" t="s">
        <v>93</v>
      </c>
      <c r="C51" s="5" t="s">
        <v>94</v>
      </c>
      <c r="D51" s="5" t="s">
        <v>58</v>
      </c>
      <c r="E51" s="5">
        <v>7866.65</v>
      </c>
    </row>
    <row r="52" spans="1:5" ht="18.75">
      <c r="A52" s="5">
        <v>50</v>
      </c>
      <c r="B52" s="5" t="s">
        <v>95</v>
      </c>
      <c r="C52" s="5" t="s">
        <v>96</v>
      </c>
      <c r="D52" s="5" t="s">
        <v>7</v>
      </c>
      <c r="E52" s="5">
        <v>852.37</v>
      </c>
    </row>
    <row r="53" spans="1:5" ht="18.75">
      <c r="A53" s="5">
        <v>51</v>
      </c>
      <c r="B53" s="5" t="s">
        <v>97</v>
      </c>
      <c r="C53" s="5" t="s">
        <v>98</v>
      </c>
      <c r="D53" s="5" t="s">
        <v>24</v>
      </c>
      <c r="E53" s="5">
        <v>1670.12</v>
      </c>
    </row>
    <row r="54" spans="1:5" ht="18.75">
      <c r="A54" s="5">
        <v>52</v>
      </c>
      <c r="B54" s="5" t="s">
        <v>99</v>
      </c>
      <c r="C54" s="5" t="s">
        <v>100</v>
      </c>
      <c r="D54" s="5" t="s">
        <v>58</v>
      </c>
      <c r="E54" s="5">
        <v>870.25</v>
      </c>
    </row>
    <row r="55" spans="1:5" ht="18.75">
      <c r="A55" s="5">
        <v>53</v>
      </c>
      <c r="B55" s="5" t="str">
        <f>"912103817237329505"</f>
        <v>912103817237329505</v>
      </c>
      <c r="C55" s="5" t="s">
        <v>101</v>
      </c>
      <c r="D55" s="5" t="s">
        <v>7</v>
      </c>
      <c r="E55" s="5">
        <v>4306.93</v>
      </c>
    </row>
    <row r="56" spans="1:5" ht="18.75">
      <c r="A56" s="5">
        <v>54</v>
      </c>
      <c r="B56" s="5" t="s">
        <v>102</v>
      </c>
      <c r="C56" s="5" t="s">
        <v>103</v>
      </c>
      <c r="D56" s="5" t="s">
        <v>58</v>
      </c>
      <c r="E56" s="5">
        <v>323</v>
      </c>
    </row>
    <row r="57" spans="1:5" ht="18.75">
      <c r="A57" s="5">
        <v>55</v>
      </c>
      <c r="B57" s="5" t="s">
        <v>104</v>
      </c>
      <c r="C57" s="5" t="s">
        <v>105</v>
      </c>
      <c r="D57" s="5" t="s">
        <v>24</v>
      </c>
      <c r="E57" s="5">
        <v>23710.09</v>
      </c>
    </row>
    <row r="58" spans="1:5" ht="18.75">
      <c r="A58" s="5">
        <v>56</v>
      </c>
      <c r="B58" s="5" t="s">
        <v>106</v>
      </c>
      <c r="C58" s="5" t="s">
        <v>107</v>
      </c>
      <c r="D58" s="5" t="s">
        <v>108</v>
      </c>
      <c r="E58" s="5">
        <v>24295.66</v>
      </c>
    </row>
    <row r="59" spans="1:5" ht="18.75">
      <c r="A59" s="5">
        <v>57</v>
      </c>
      <c r="B59" s="5" t="s">
        <v>109</v>
      </c>
      <c r="C59" s="5" t="s">
        <v>110</v>
      </c>
      <c r="D59" s="5" t="s">
        <v>7</v>
      </c>
      <c r="E59" s="5">
        <v>2555.92</v>
      </c>
    </row>
    <row r="60" spans="1:5" ht="18.75">
      <c r="A60" s="5">
        <v>58</v>
      </c>
      <c r="B60" s="5" t="s">
        <v>111</v>
      </c>
      <c r="C60" s="5" t="s">
        <v>112</v>
      </c>
      <c r="D60" s="5" t="s">
        <v>47</v>
      </c>
      <c r="E60" s="5">
        <v>159</v>
      </c>
    </row>
    <row r="61" spans="1:5" ht="18.75">
      <c r="A61" s="5">
        <v>59</v>
      </c>
      <c r="B61" s="5" t="s">
        <v>113</v>
      </c>
      <c r="C61" s="5" t="s">
        <v>114</v>
      </c>
      <c r="D61" s="5" t="s">
        <v>24</v>
      </c>
      <c r="E61" s="5">
        <v>2858.33</v>
      </c>
    </row>
    <row r="62" spans="1:5" ht="18.75">
      <c r="A62" s="5">
        <v>60</v>
      </c>
      <c r="B62" s="5" t="s">
        <v>115</v>
      </c>
      <c r="C62" s="5" t="s">
        <v>116</v>
      </c>
      <c r="D62" s="5" t="s">
        <v>24</v>
      </c>
      <c r="E62" s="5">
        <v>10031.46</v>
      </c>
    </row>
    <row r="63" spans="1:5" ht="18.75">
      <c r="A63" s="5">
        <v>61</v>
      </c>
      <c r="B63" s="5" t="s">
        <v>117</v>
      </c>
      <c r="C63" s="5" t="s">
        <v>118</v>
      </c>
      <c r="D63" s="5" t="s">
        <v>7</v>
      </c>
      <c r="E63" s="5">
        <v>210</v>
      </c>
    </row>
    <row r="64" spans="1:5" ht="18.75">
      <c r="A64" s="5">
        <v>62</v>
      </c>
      <c r="B64" s="5" t="str">
        <f>"912103007443201709"</f>
        <v>912103007443201709</v>
      </c>
      <c r="C64" s="5" t="s">
        <v>119</v>
      </c>
      <c r="D64" s="5" t="s">
        <v>24</v>
      </c>
      <c r="E64" s="5">
        <v>468.9</v>
      </c>
    </row>
    <row r="65" spans="1:5" ht="18.75">
      <c r="A65" s="5">
        <v>63</v>
      </c>
      <c r="B65" s="5" t="s">
        <v>120</v>
      </c>
      <c r="C65" s="5" t="s">
        <v>121</v>
      </c>
      <c r="D65" s="5" t="s">
        <v>7</v>
      </c>
      <c r="E65" s="5">
        <v>644.75</v>
      </c>
    </row>
    <row r="66" spans="1:5" ht="18.75">
      <c r="A66" s="5">
        <v>64</v>
      </c>
      <c r="B66" s="5" t="s">
        <v>122</v>
      </c>
      <c r="C66" s="5" t="s">
        <v>123</v>
      </c>
      <c r="D66" s="5" t="s">
        <v>47</v>
      </c>
      <c r="E66" s="5">
        <v>1110.67</v>
      </c>
    </row>
    <row r="67" spans="1:5" ht="18.75">
      <c r="A67" s="5">
        <v>65</v>
      </c>
      <c r="B67" s="5" t="s">
        <v>124</v>
      </c>
      <c r="C67" s="5" t="s">
        <v>125</v>
      </c>
      <c r="D67" s="5" t="s">
        <v>47</v>
      </c>
      <c r="E67" s="5">
        <v>423</v>
      </c>
    </row>
    <row r="68" spans="1:5" ht="18.75">
      <c r="A68" s="5">
        <v>66</v>
      </c>
      <c r="B68" s="5" t="str">
        <f>"912103812416072846"</f>
        <v>912103812416072846</v>
      </c>
      <c r="C68" s="5" t="s">
        <v>126</v>
      </c>
      <c r="D68" s="5" t="s">
        <v>7</v>
      </c>
      <c r="E68" s="5">
        <v>450712.21</v>
      </c>
    </row>
    <row r="69" spans="1:5" ht="18.75">
      <c r="A69" s="5">
        <v>67</v>
      </c>
      <c r="B69" s="5" t="s">
        <v>127</v>
      </c>
      <c r="C69" s="5" t="s">
        <v>128</v>
      </c>
      <c r="D69" s="5" t="s">
        <v>15</v>
      </c>
      <c r="E69" s="5">
        <v>6011.92</v>
      </c>
    </row>
    <row r="70" spans="1:5" ht="18.75">
      <c r="A70" s="5">
        <v>68</v>
      </c>
      <c r="B70" s="5" t="str">
        <f>"912103005646347037"</f>
        <v>912103005646347037</v>
      </c>
      <c r="C70" s="5" t="s">
        <v>129</v>
      </c>
      <c r="D70" s="5" t="s">
        <v>7</v>
      </c>
      <c r="E70" s="5">
        <v>18928.48</v>
      </c>
    </row>
    <row r="71" spans="1:5" ht="18.75">
      <c r="A71" s="5">
        <v>69</v>
      </c>
      <c r="B71" s="5" t="s">
        <v>130</v>
      </c>
      <c r="C71" s="5" t="s">
        <v>131</v>
      </c>
      <c r="D71" s="5" t="s">
        <v>24</v>
      </c>
      <c r="E71" s="5">
        <v>253982.04</v>
      </c>
    </row>
    <row r="72" spans="1:5" ht="18.75">
      <c r="A72" s="5">
        <v>70</v>
      </c>
      <c r="B72" s="5" t="s">
        <v>132</v>
      </c>
      <c r="C72" s="5" t="s">
        <v>133</v>
      </c>
      <c r="D72" s="5" t="s">
        <v>24</v>
      </c>
      <c r="E72" s="5">
        <v>1861.75</v>
      </c>
    </row>
    <row r="73" spans="1:5" ht="18.75">
      <c r="A73" s="5">
        <v>71</v>
      </c>
      <c r="B73" s="5" t="s">
        <v>134</v>
      </c>
      <c r="C73" s="5" t="s">
        <v>135</v>
      </c>
      <c r="D73" s="5" t="s">
        <v>7</v>
      </c>
      <c r="E73" s="5">
        <v>5358.37</v>
      </c>
    </row>
    <row r="74" spans="1:5" ht="18.75">
      <c r="A74" s="5">
        <v>72</v>
      </c>
      <c r="B74" s="5" t="str">
        <f>"912103007683317982"</f>
        <v>912103007683317982</v>
      </c>
      <c r="C74" s="5" t="s">
        <v>136</v>
      </c>
      <c r="D74" s="5" t="s">
        <v>24</v>
      </c>
      <c r="E74" s="5">
        <v>14109.09</v>
      </c>
    </row>
    <row r="75" spans="1:5" ht="18.75">
      <c r="A75" s="5">
        <v>73</v>
      </c>
      <c r="B75" s="5" t="str">
        <f>"912103007471404316"</f>
        <v>912103007471404316</v>
      </c>
      <c r="C75" s="5" t="s">
        <v>137</v>
      </c>
      <c r="D75" s="5" t="s">
        <v>24</v>
      </c>
      <c r="E75" s="5">
        <v>1366.77</v>
      </c>
    </row>
    <row r="76" spans="1:5" ht="18.75">
      <c r="A76" s="5">
        <v>74</v>
      </c>
      <c r="B76" s="5" t="s">
        <v>138</v>
      </c>
      <c r="C76" s="5" t="s">
        <v>139</v>
      </c>
      <c r="D76" s="5" t="s">
        <v>10</v>
      </c>
      <c r="E76" s="5">
        <v>2473.24</v>
      </c>
    </row>
    <row r="77" spans="1:5" ht="18.75">
      <c r="A77" s="5">
        <v>75</v>
      </c>
      <c r="B77" s="5" t="str">
        <f>"912103027342061470"</f>
        <v>912103027342061470</v>
      </c>
      <c r="C77" s="5" t="s">
        <v>140</v>
      </c>
      <c r="D77" s="5" t="s">
        <v>58</v>
      </c>
      <c r="E77" s="5">
        <v>610.87</v>
      </c>
    </row>
    <row r="78" spans="1:5" ht="18.75">
      <c r="A78" s="5">
        <v>76</v>
      </c>
      <c r="B78" s="5" t="str">
        <f>"912103816994234444"</f>
        <v>912103816994234444</v>
      </c>
      <c r="C78" s="5" t="s">
        <v>141</v>
      </c>
      <c r="D78" s="5" t="s">
        <v>7</v>
      </c>
      <c r="E78" s="5">
        <v>1113.87</v>
      </c>
    </row>
    <row r="79" spans="1:5" ht="18.75">
      <c r="A79" s="5">
        <v>77</v>
      </c>
      <c r="B79" s="5" t="s">
        <v>142</v>
      </c>
      <c r="C79" s="5" t="s">
        <v>143</v>
      </c>
      <c r="D79" s="5" t="s">
        <v>58</v>
      </c>
      <c r="E79" s="5">
        <v>300</v>
      </c>
    </row>
    <row r="80" spans="1:5" ht="18.75">
      <c r="A80" s="5">
        <v>78</v>
      </c>
      <c r="B80" s="5" t="s">
        <v>144</v>
      </c>
      <c r="C80" s="5" t="s">
        <v>145</v>
      </c>
      <c r="D80" s="5" t="s">
        <v>10</v>
      </c>
      <c r="E80" s="5">
        <v>26027.67</v>
      </c>
    </row>
    <row r="81" spans="1:5" ht="18.75">
      <c r="A81" s="5">
        <v>79</v>
      </c>
      <c r="B81" s="5" t="str">
        <f>"912103227746473851"</f>
        <v>912103227746473851</v>
      </c>
      <c r="C81" s="5" t="s">
        <v>146</v>
      </c>
      <c r="D81" s="5" t="s">
        <v>47</v>
      </c>
      <c r="E81" s="5">
        <v>808.15</v>
      </c>
    </row>
    <row r="82" spans="1:5" ht="18.75">
      <c r="A82" s="5">
        <v>80</v>
      </c>
      <c r="B82" s="5" t="s">
        <v>147</v>
      </c>
      <c r="C82" s="5" t="s">
        <v>148</v>
      </c>
      <c r="D82" s="5" t="s">
        <v>47</v>
      </c>
      <c r="E82" s="5">
        <v>1127.02</v>
      </c>
    </row>
    <row r="83" spans="1:5" ht="18.75">
      <c r="A83" s="5">
        <v>81</v>
      </c>
      <c r="B83" s="5" t="s">
        <v>149</v>
      </c>
      <c r="C83" s="5" t="s">
        <v>150</v>
      </c>
      <c r="D83" s="5" t="s">
        <v>7</v>
      </c>
      <c r="E83" s="5">
        <v>423</v>
      </c>
    </row>
    <row r="84" spans="1:5" ht="18.75">
      <c r="A84" s="5">
        <v>82</v>
      </c>
      <c r="B84" s="5" t="s">
        <v>151</v>
      </c>
      <c r="C84" s="5" t="s">
        <v>152</v>
      </c>
      <c r="D84" s="5" t="s">
        <v>24</v>
      </c>
      <c r="E84" s="5">
        <v>2183.87</v>
      </c>
    </row>
    <row r="85" spans="1:5" ht="18.75">
      <c r="A85" s="5">
        <v>83</v>
      </c>
      <c r="B85" s="5" t="s">
        <v>153</v>
      </c>
      <c r="C85" s="5" t="s">
        <v>154</v>
      </c>
      <c r="D85" s="5" t="s">
        <v>7</v>
      </c>
      <c r="E85" s="5">
        <v>407.75</v>
      </c>
    </row>
    <row r="86" spans="1:5" ht="18.75">
      <c r="A86" s="5">
        <v>84</v>
      </c>
      <c r="B86" s="5" t="s">
        <v>155</v>
      </c>
      <c r="C86" s="5" t="s">
        <v>156</v>
      </c>
      <c r="D86" s="5" t="s">
        <v>24</v>
      </c>
      <c r="E86" s="5">
        <v>161.82</v>
      </c>
    </row>
    <row r="87" spans="1:5" ht="18.75">
      <c r="A87" s="5">
        <v>85</v>
      </c>
      <c r="B87" s="5" t="str">
        <f>"912103003186395175"</f>
        <v>912103003186395175</v>
      </c>
      <c r="C87" s="5" t="s">
        <v>157</v>
      </c>
      <c r="D87" s="5" t="s">
        <v>10</v>
      </c>
      <c r="E87" s="5">
        <v>425897.18</v>
      </c>
    </row>
    <row r="88" spans="1:5" ht="18.75">
      <c r="A88" s="5">
        <v>86</v>
      </c>
      <c r="B88" s="5" t="s">
        <v>158</v>
      </c>
      <c r="C88" s="5" t="s">
        <v>159</v>
      </c>
      <c r="D88" s="5" t="s">
        <v>47</v>
      </c>
      <c r="E88" s="5">
        <v>241.8</v>
      </c>
    </row>
    <row r="89" spans="1:5" ht="18.75">
      <c r="A89" s="5">
        <v>87</v>
      </c>
      <c r="B89" s="5" t="s">
        <v>160</v>
      </c>
      <c r="C89" s="5" t="s">
        <v>161</v>
      </c>
      <c r="D89" s="5" t="s">
        <v>58</v>
      </c>
      <c r="E89" s="5">
        <v>2452.22</v>
      </c>
    </row>
    <row r="90" spans="1:5" ht="18.75">
      <c r="A90" s="5">
        <v>88</v>
      </c>
      <c r="B90" s="5" t="s">
        <v>162</v>
      </c>
      <c r="C90" s="5" t="s">
        <v>163</v>
      </c>
      <c r="D90" s="5" t="s">
        <v>10</v>
      </c>
      <c r="E90" s="5">
        <v>297.3</v>
      </c>
    </row>
    <row r="91" spans="1:5" ht="18.75">
      <c r="A91" s="5">
        <v>89</v>
      </c>
      <c r="B91" s="5" t="s">
        <v>164</v>
      </c>
      <c r="C91" s="5" t="s">
        <v>165</v>
      </c>
      <c r="D91" s="5" t="s">
        <v>10</v>
      </c>
      <c r="E91" s="5">
        <v>1330.14</v>
      </c>
    </row>
    <row r="92" spans="1:5" ht="18.75">
      <c r="A92" s="5">
        <v>90</v>
      </c>
      <c r="B92" s="5" t="s">
        <v>166</v>
      </c>
      <c r="C92" s="5" t="s">
        <v>167</v>
      </c>
      <c r="D92" s="5" t="s">
        <v>15</v>
      </c>
      <c r="E92" s="5">
        <v>688.65</v>
      </c>
    </row>
    <row r="93" spans="1:5" ht="18.75">
      <c r="A93" s="5">
        <v>91</v>
      </c>
      <c r="B93" s="5" t="s">
        <v>168</v>
      </c>
      <c r="C93" s="5" t="s">
        <v>169</v>
      </c>
      <c r="D93" s="5" t="s">
        <v>7</v>
      </c>
      <c r="E93" s="5">
        <v>164.75</v>
      </c>
    </row>
    <row r="94" spans="1:5" ht="18.75">
      <c r="A94" s="5">
        <v>92</v>
      </c>
      <c r="B94" s="5" t="s">
        <v>170</v>
      </c>
      <c r="C94" s="5" t="s">
        <v>171</v>
      </c>
      <c r="D94" s="5" t="s">
        <v>7</v>
      </c>
      <c r="E94" s="5">
        <v>842.35</v>
      </c>
    </row>
    <row r="95" spans="1:5" ht="18.75">
      <c r="A95" s="5">
        <v>93</v>
      </c>
      <c r="B95" s="5" t="s">
        <v>172</v>
      </c>
      <c r="C95" s="5" t="s">
        <v>173</v>
      </c>
      <c r="D95" s="5" t="s">
        <v>7</v>
      </c>
      <c r="E95" s="5">
        <v>314.25</v>
      </c>
    </row>
    <row r="96" spans="1:5" ht="18.75">
      <c r="A96" s="5">
        <v>94</v>
      </c>
      <c r="B96" s="5" t="s">
        <v>174</v>
      </c>
      <c r="C96" s="5" t="s">
        <v>175</v>
      </c>
      <c r="D96" s="5" t="s">
        <v>47</v>
      </c>
      <c r="E96" s="5">
        <v>957.22</v>
      </c>
    </row>
    <row r="97" spans="1:5" ht="18.75">
      <c r="A97" s="5">
        <v>95</v>
      </c>
      <c r="B97" s="5" t="str">
        <f>"912103217322933635"</f>
        <v>912103217322933635</v>
      </c>
      <c r="C97" s="5" t="s">
        <v>176</v>
      </c>
      <c r="D97" s="5" t="s">
        <v>108</v>
      </c>
      <c r="E97" s="5">
        <v>1400.15</v>
      </c>
    </row>
    <row r="98" spans="1:5" ht="18.75">
      <c r="A98" s="5">
        <v>96</v>
      </c>
      <c r="B98" s="5" t="s">
        <v>177</v>
      </c>
      <c r="C98" s="5" t="s">
        <v>178</v>
      </c>
      <c r="D98" s="5" t="s">
        <v>24</v>
      </c>
      <c r="E98" s="5">
        <v>280718.84</v>
      </c>
    </row>
    <row r="99" spans="1:5" ht="18.75">
      <c r="A99" s="5">
        <v>97</v>
      </c>
      <c r="B99" s="5" t="s">
        <v>179</v>
      </c>
      <c r="C99" s="5" t="s">
        <v>180</v>
      </c>
      <c r="D99" s="5" t="s">
        <v>58</v>
      </c>
      <c r="E99" s="5">
        <v>301.7</v>
      </c>
    </row>
    <row r="100" spans="1:5" ht="18.75">
      <c r="A100" s="5">
        <v>98</v>
      </c>
      <c r="B100" s="5" t="s">
        <v>181</v>
      </c>
      <c r="C100" s="5" t="s">
        <v>182</v>
      </c>
      <c r="D100" s="5" t="s">
        <v>24</v>
      </c>
      <c r="E100" s="5">
        <v>28859</v>
      </c>
    </row>
    <row r="101" spans="1:5" ht="18.75">
      <c r="A101" s="5">
        <v>99</v>
      </c>
      <c r="B101" s="5" t="s">
        <v>183</v>
      </c>
      <c r="C101" s="5" t="s">
        <v>184</v>
      </c>
      <c r="D101" s="5" t="s">
        <v>7</v>
      </c>
      <c r="E101" s="5">
        <v>480.12</v>
      </c>
    </row>
    <row r="102" spans="1:5" ht="18.75">
      <c r="A102" s="5">
        <v>100</v>
      </c>
      <c r="B102" s="5" t="s">
        <v>185</v>
      </c>
      <c r="C102" s="5" t="s">
        <v>186</v>
      </c>
      <c r="D102" s="5" t="s">
        <v>7</v>
      </c>
      <c r="E102" s="5">
        <v>158.37</v>
      </c>
    </row>
    <row r="103" spans="1:5" ht="18.75">
      <c r="A103" s="5">
        <v>101</v>
      </c>
      <c r="B103" s="5" t="s">
        <v>187</v>
      </c>
      <c r="C103" s="5" t="s">
        <v>188</v>
      </c>
      <c r="D103" s="5" t="s">
        <v>7</v>
      </c>
      <c r="E103" s="5">
        <v>9190.95</v>
      </c>
    </row>
    <row r="104" spans="1:5" ht="18.75">
      <c r="A104" s="5">
        <v>102</v>
      </c>
      <c r="B104" s="5" t="s">
        <v>189</v>
      </c>
      <c r="C104" s="5" t="s">
        <v>190</v>
      </c>
      <c r="D104" s="5" t="s">
        <v>58</v>
      </c>
      <c r="E104" s="5">
        <v>302.72</v>
      </c>
    </row>
    <row r="105" spans="1:5" ht="18.75">
      <c r="A105" s="5">
        <v>103</v>
      </c>
      <c r="B105" s="5" t="s">
        <v>191</v>
      </c>
      <c r="C105" s="5" t="s">
        <v>192</v>
      </c>
      <c r="D105" s="5" t="s">
        <v>7</v>
      </c>
      <c r="E105" s="5">
        <v>296.35</v>
      </c>
    </row>
    <row r="106" spans="1:5" ht="18.75">
      <c r="A106" s="5">
        <v>104</v>
      </c>
      <c r="B106" s="5" t="s">
        <v>193</v>
      </c>
      <c r="C106" s="5" t="s">
        <v>194</v>
      </c>
      <c r="D106" s="5" t="s">
        <v>7</v>
      </c>
      <c r="E106" s="5">
        <v>664.9</v>
      </c>
    </row>
    <row r="107" spans="1:5" ht="18.75">
      <c r="A107" s="5">
        <v>105</v>
      </c>
      <c r="B107" s="5" t="s">
        <v>195</v>
      </c>
      <c r="C107" s="5" t="s">
        <v>196</v>
      </c>
      <c r="D107" s="5" t="s">
        <v>7</v>
      </c>
      <c r="E107" s="5">
        <v>758.3</v>
      </c>
    </row>
    <row r="108" spans="1:5" ht="18.75">
      <c r="A108" s="5">
        <v>106</v>
      </c>
      <c r="B108" s="5" t="str">
        <f>"912103812416046140"</f>
        <v>912103812416046140</v>
      </c>
      <c r="C108" s="5" t="s">
        <v>197</v>
      </c>
      <c r="D108" s="5" t="s">
        <v>7</v>
      </c>
      <c r="E108" s="5">
        <v>300.77</v>
      </c>
    </row>
    <row r="109" spans="1:5" ht="18.75">
      <c r="A109" s="5">
        <v>107</v>
      </c>
      <c r="B109" s="5" t="s">
        <v>198</v>
      </c>
      <c r="C109" s="5" t="s">
        <v>199</v>
      </c>
      <c r="D109" s="5" t="s">
        <v>7</v>
      </c>
      <c r="E109" s="5">
        <v>307.52</v>
      </c>
    </row>
    <row r="110" spans="1:5" ht="18.75">
      <c r="A110" s="5">
        <v>108</v>
      </c>
      <c r="B110" s="5" t="s">
        <v>200</v>
      </c>
      <c r="C110" s="5" t="s">
        <v>201</v>
      </c>
      <c r="D110" s="5" t="s">
        <v>7</v>
      </c>
      <c r="E110" s="5">
        <v>746.75</v>
      </c>
    </row>
    <row r="111" spans="1:5" ht="18.75">
      <c r="A111" s="5">
        <v>109</v>
      </c>
      <c r="B111" s="5" t="s">
        <v>202</v>
      </c>
      <c r="C111" s="5" t="s">
        <v>203</v>
      </c>
      <c r="D111" s="5" t="s">
        <v>24</v>
      </c>
      <c r="E111" s="5">
        <v>10474.61</v>
      </c>
    </row>
    <row r="112" spans="1:5" ht="18.75">
      <c r="A112" s="5">
        <v>110</v>
      </c>
      <c r="B112" s="5" t="str">
        <f>"912103817851176629"</f>
        <v>912103817851176629</v>
      </c>
      <c r="C112" s="5" t="s">
        <v>204</v>
      </c>
      <c r="D112" s="5" t="s">
        <v>7</v>
      </c>
      <c r="E112" s="5">
        <v>3918.2</v>
      </c>
    </row>
    <row r="113" spans="1:5" ht="18.75">
      <c r="A113" s="5">
        <v>111</v>
      </c>
      <c r="B113" s="5" t="s">
        <v>205</v>
      </c>
      <c r="C113" s="5" t="s">
        <v>206</v>
      </c>
      <c r="D113" s="5" t="s">
        <v>24</v>
      </c>
      <c r="E113" s="5">
        <v>4178.02</v>
      </c>
    </row>
    <row r="114" spans="1:5" ht="18.75">
      <c r="A114" s="5">
        <v>112</v>
      </c>
      <c r="B114" s="5" t="s">
        <v>207</v>
      </c>
      <c r="C114" s="5" t="s">
        <v>208</v>
      </c>
      <c r="D114" s="5" t="s">
        <v>24</v>
      </c>
      <c r="E114" s="5">
        <v>544.37</v>
      </c>
    </row>
    <row r="115" spans="1:5" ht="18.75">
      <c r="A115" s="5">
        <v>113</v>
      </c>
      <c r="B115" s="5" t="s">
        <v>209</v>
      </c>
      <c r="C115" s="5" t="s">
        <v>210</v>
      </c>
      <c r="D115" s="5" t="s">
        <v>47</v>
      </c>
      <c r="E115" s="5">
        <v>2202.7</v>
      </c>
    </row>
    <row r="116" spans="1:5" ht="18.75">
      <c r="A116" s="5">
        <v>114</v>
      </c>
      <c r="B116" s="5" t="s">
        <v>211</v>
      </c>
      <c r="C116" s="5" t="s">
        <v>212</v>
      </c>
      <c r="D116" s="5" t="s">
        <v>24</v>
      </c>
      <c r="E116" s="5">
        <v>106217.6</v>
      </c>
    </row>
    <row r="117" spans="1:5" ht="18.75">
      <c r="A117" s="5">
        <v>115</v>
      </c>
      <c r="B117" s="5" t="s">
        <v>213</v>
      </c>
      <c r="C117" s="5" t="s">
        <v>214</v>
      </c>
      <c r="D117" s="5" t="s">
        <v>24</v>
      </c>
      <c r="E117" s="5">
        <v>266.4</v>
      </c>
    </row>
    <row r="118" spans="1:5" ht="18.75">
      <c r="A118" s="5">
        <v>116</v>
      </c>
      <c r="B118" s="5" t="s">
        <v>215</v>
      </c>
      <c r="C118" s="5" t="s">
        <v>216</v>
      </c>
      <c r="D118" s="5" t="s">
        <v>7</v>
      </c>
      <c r="E118" s="5">
        <v>307.52</v>
      </c>
    </row>
    <row r="119" spans="1:5" ht="18.75">
      <c r="A119" s="5">
        <v>117</v>
      </c>
      <c r="B119" s="5" t="str">
        <f>"912103026961905694"</f>
        <v>912103026961905694</v>
      </c>
      <c r="C119" s="5" t="s">
        <v>217</v>
      </c>
      <c r="D119" s="5" t="s">
        <v>58</v>
      </c>
      <c r="E119" s="5">
        <v>278.7</v>
      </c>
    </row>
    <row r="120" spans="1:5" ht="18.75">
      <c r="A120" s="5">
        <v>118</v>
      </c>
      <c r="B120" s="5" t="s">
        <v>218</v>
      </c>
      <c r="C120" s="5" t="s">
        <v>219</v>
      </c>
      <c r="D120" s="5" t="s">
        <v>7</v>
      </c>
      <c r="E120" s="5">
        <v>316.75</v>
      </c>
    </row>
    <row r="121" spans="1:5" ht="18.75">
      <c r="A121" s="5">
        <v>119</v>
      </c>
      <c r="B121" s="5" t="s">
        <v>220</v>
      </c>
      <c r="C121" s="5" t="s">
        <v>221</v>
      </c>
      <c r="D121" s="5" t="s">
        <v>7</v>
      </c>
      <c r="E121" s="5">
        <v>482.62</v>
      </c>
    </row>
    <row r="122" spans="1:5" ht="18.75">
      <c r="A122" s="5">
        <v>120</v>
      </c>
      <c r="B122" s="5" t="s">
        <v>222</v>
      </c>
      <c r="C122" s="5" t="s">
        <v>223</v>
      </c>
      <c r="D122" s="5" t="s">
        <v>24</v>
      </c>
      <c r="E122" s="5">
        <v>180339.67</v>
      </c>
    </row>
    <row r="123" spans="1:5" ht="18.75">
      <c r="A123" s="5">
        <v>121</v>
      </c>
      <c r="B123" s="5" t="str">
        <f>"912103810811343842"</f>
        <v>912103810811343842</v>
      </c>
      <c r="C123" s="5" t="s">
        <v>224</v>
      </c>
      <c r="D123" s="5" t="s">
        <v>7</v>
      </c>
      <c r="E123" s="5">
        <v>23513.52</v>
      </c>
    </row>
    <row r="124" spans="1:5" ht="18.75">
      <c r="A124" s="5">
        <v>122</v>
      </c>
      <c r="B124" s="5" t="s">
        <v>225</v>
      </c>
      <c r="C124" s="5" t="s">
        <v>226</v>
      </c>
      <c r="D124" s="5" t="s">
        <v>108</v>
      </c>
      <c r="E124" s="5">
        <v>1110</v>
      </c>
    </row>
    <row r="125" spans="1:5" ht="18.75">
      <c r="A125" s="5">
        <v>123</v>
      </c>
      <c r="B125" s="5" t="str">
        <f>"912103005525505960"</f>
        <v>912103005525505960</v>
      </c>
      <c r="C125" s="5" t="s">
        <v>227</v>
      </c>
      <c r="D125" s="5" t="s">
        <v>24</v>
      </c>
      <c r="E125" s="5">
        <v>42475.65</v>
      </c>
    </row>
    <row r="126" spans="1:5" ht="18.75">
      <c r="A126" s="5">
        <v>124</v>
      </c>
      <c r="B126" s="5" t="s">
        <v>228</v>
      </c>
      <c r="C126" s="5" t="s">
        <v>229</v>
      </c>
      <c r="D126" s="5" t="s">
        <v>7</v>
      </c>
      <c r="E126" s="5">
        <v>8429.15</v>
      </c>
    </row>
    <row r="127" spans="1:5" ht="18.75">
      <c r="A127" s="5">
        <v>125</v>
      </c>
      <c r="B127" s="5" t="s">
        <v>230</v>
      </c>
      <c r="C127" s="5" t="s">
        <v>231</v>
      </c>
      <c r="D127" s="5" t="s">
        <v>24</v>
      </c>
      <c r="E127" s="5">
        <v>12722.45</v>
      </c>
    </row>
    <row r="128" spans="1:5" ht="18.75">
      <c r="A128" s="5">
        <v>126</v>
      </c>
      <c r="B128" s="5" t="s">
        <v>232</v>
      </c>
      <c r="C128" s="5" t="s">
        <v>233</v>
      </c>
      <c r="D128" s="5" t="s">
        <v>58</v>
      </c>
      <c r="E128" s="5">
        <v>540</v>
      </c>
    </row>
    <row r="129" spans="1:5" ht="18.75">
      <c r="A129" s="5">
        <v>127</v>
      </c>
      <c r="B129" s="5" t="s">
        <v>234</v>
      </c>
      <c r="C129" s="5" t="s">
        <v>235</v>
      </c>
      <c r="D129" s="5" t="s">
        <v>7</v>
      </c>
      <c r="E129" s="5">
        <v>160.87</v>
      </c>
    </row>
    <row r="130" spans="1:5" ht="18.75">
      <c r="A130" s="5">
        <v>128</v>
      </c>
      <c r="B130" s="5" t="s">
        <v>236</v>
      </c>
      <c r="C130" s="5" t="s">
        <v>237</v>
      </c>
      <c r="D130" s="5" t="s">
        <v>7</v>
      </c>
      <c r="E130" s="5">
        <v>1463.29</v>
      </c>
    </row>
    <row r="131" spans="1:5" ht="18.75">
      <c r="A131" s="5">
        <v>129</v>
      </c>
      <c r="B131" s="5" t="str">
        <f>"912103027427527546"</f>
        <v>912103027427527546</v>
      </c>
      <c r="C131" s="5" t="s">
        <v>238</v>
      </c>
      <c r="D131" s="5" t="s">
        <v>24</v>
      </c>
      <c r="E131" s="5">
        <v>1443</v>
      </c>
    </row>
    <row r="132" spans="1:5" ht="18.75">
      <c r="A132" s="5">
        <v>130</v>
      </c>
      <c r="B132" s="5" t="s">
        <v>239</v>
      </c>
      <c r="C132" s="5" t="s">
        <v>240</v>
      </c>
      <c r="D132" s="5" t="s">
        <v>58</v>
      </c>
      <c r="E132" s="5">
        <v>825.17</v>
      </c>
    </row>
    <row r="133" spans="1:5" ht="18.75">
      <c r="A133" s="5">
        <v>131</v>
      </c>
      <c r="B133" s="5" t="s">
        <v>241</v>
      </c>
      <c r="C133" s="5" t="s">
        <v>242</v>
      </c>
      <c r="D133" s="5" t="s">
        <v>24</v>
      </c>
      <c r="E133" s="5">
        <v>792.87</v>
      </c>
    </row>
    <row r="134" spans="1:5" ht="18.75">
      <c r="A134" s="5">
        <v>132</v>
      </c>
      <c r="B134" s="5" t="s">
        <v>243</v>
      </c>
      <c r="C134" s="5" t="s">
        <v>244</v>
      </c>
      <c r="D134" s="5" t="s">
        <v>24</v>
      </c>
      <c r="E134" s="5">
        <v>3490.47</v>
      </c>
    </row>
    <row r="135" spans="1:5" ht="18.75">
      <c r="A135" s="5">
        <v>133</v>
      </c>
      <c r="B135" s="5" t="s">
        <v>245</v>
      </c>
      <c r="C135" s="5" t="s">
        <v>246</v>
      </c>
      <c r="D135" s="5" t="s">
        <v>24</v>
      </c>
      <c r="E135" s="5">
        <v>18921.09</v>
      </c>
    </row>
    <row r="136" spans="1:5" ht="18.75">
      <c r="A136" s="5">
        <v>134</v>
      </c>
      <c r="B136" s="5" t="s">
        <v>247</v>
      </c>
      <c r="C136" s="5" t="s">
        <v>248</v>
      </c>
      <c r="D136" s="5" t="s">
        <v>24</v>
      </c>
      <c r="E136" s="5">
        <v>723.5</v>
      </c>
    </row>
    <row r="137" spans="1:5" ht="18.75">
      <c r="A137" s="5">
        <v>135</v>
      </c>
      <c r="B137" s="5" t="s">
        <v>249</v>
      </c>
      <c r="C137" s="5" t="s">
        <v>250</v>
      </c>
      <c r="D137" s="5" t="s">
        <v>7</v>
      </c>
      <c r="E137" s="5">
        <v>314.25</v>
      </c>
    </row>
    <row r="138" spans="1:5" ht="18.75">
      <c r="A138" s="5">
        <v>136</v>
      </c>
      <c r="B138" s="5" t="s">
        <v>251</v>
      </c>
      <c r="C138" s="5" t="s">
        <v>252</v>
      </c>
      <c r="D138" s="5" t="s">
        <v>7</v>
      </c>
      <c r="E138" s="5">
        <v>439.97</v>
      </c>
    </row>
    <row r="139" spans="1:5" ht="18.75">
      <c r="A139" s="5">
        <v>137</v>
      </c>
      <c r="B139" s="5" t="s">
        <v>253</v>
      </c>
      <c r="C139" s="5" t="s">
        <v>254</v>
      </c>
      <c r="D139" s="5" t="s">
        <v>47</v>
      </c>
      <c r="E139" s="5">
        <v>220.9</v>
      </c>
    </row>
    <row r="140" spans="1:5" ht="18.75">
      <c r="A140" s="5">
        <v>138</v>
      </c>
      <c r="B140" s="5" t="s">
        <v>255</v>
      </c>
      <c r="C140" s="5" t="s">
        <v>256</v>
      </c>
      <c r="D140" s="5" t="s">
        <v>58</v>
      </c>
      <c r="E140" s="5">
        <v>3586.33</v>
      </c>
    </row>
    <row r="141" spans="1:5" ht="18.75">
      <c r="A141" s="5">
        <v>139</v>
      </c>
      <c r="B141" s="5" t="str">
        <f>"912103006926512845"</f>
        <v>912103006926512845</v>
      </c>
      <c r="C141" s="5" t="s">
        <v>257</v>
      </c>
      <c r="D141" s="5" t="s">
        <v>24</v>
      </c>
      <c r="E141" s="5">
        <v>774.87</v>
      </c>
    </row>
    <row r="142" spans="1:5" ht="18.75">
      <c r="A142" s="5">
        <v>140</v>
      </c>
      <c r="B142" s="5" t="s">
        <v>258</v>
      </c>
      <c r="C142" s="5" t="s">
        <v>259</v>
      </c>
      <c r="D142" s="5" t="s">
        <v>58</v>
      </c>
      <c r="E142" s="5">
        <v>243.25</v>
      </c>
    </row>
    <row r="143" spans="1:5" ht="18.75">
      <c r="A143" s="5">
        <v>141</v>
      </c>
      <c r="B143" s="5" t="s">
        <v>260</v>
      </c>
      <c r="C143" s="5" t="s">
        <v>261</v>
      </c>
      <c r="D143" s="5" t="s">
        <v>47</v>
      </c>
      <c r="E143" s="5">
        <v>378</v>
      </c>
    </row>
    <row r="144" spans="1:5" ht="18.75">
      <c r="A144" s="5">
        <v>142</v>
      </c>
      <c r="B144" s="5" t="s">
        <v>262</v>
      </c>
      <c r="C144" s="5" t="s">
        <v>263</v>
      </c>
      <c r="D144" s="5" t="s">
        <v>15</v>
      </c>
      <c r="E144" s="5">
        <v>1414.47</v>
      </c>
    </row>
    <row r="145" spans="1:5" ht="18.75">
      <c r="A145" s="5">
        <v>143</v>
      </c>
      <c r="B145" s="5" t="s">
        <v>264</v>
      </c>
      <c r="C145" s="5" t="s">
        <v>265</v>
      </c>
      <c r="D145" s="5" t="s">
        <v>58</v>
      </c>
      <c r="E145" s="5">
        <v>2944.37</v>
      </c>
    </row>
    <row r="146" spans="1:5" ht="18.75">
      <c r="A146" s="5">
        <v>144</v>
      </c>
      <c r="B146" s="5" t="s">
        <v>266</v>
      </c>
      <c r="C146" s="5" t="s">
        <v>267</v>
      </c>
      <c r="D146" s="5" t="s">
        <v>7</v>
      </c>
      <c r="E146" s="5">
        <v>316.75</v>
      </c>
    </row>
    <row r="147" spans="1:5" ht="18.75">
      <c r="A147" s="5">
        <v>145</v>
      </c>
      <c r="B147" s="5" t="s">
        <v>268</v>
      </c>
      <c r="C147" s="5" t="s">
        <v>269</v>
      </c>
      <c r="D147" s="5" t="s">
        <v>24</v>
      </c>
      <c r="E147" s="5">
        <v>160.87</v>
      </c>
    </row>
    <row r="148" spans="1:5" ht="18.75">
      <c r="A148" s="5">
        <v>146</v>
      </c>
      <c r="B148" s="5" t="s">
        <v>270</v>
      </c>
      <c r="C148" s="5" t="s">
        <v>271</v>
      </c>
      <c r="D148" s="5" t="s">
        <v>7</v>
      </c>
      <c r="E148" s="5">
        <v>309.25</v>
      </c>
    </row>
    <row r="149" spans="1:5" ht="18.75">
      <c r="A149" s="5">
        <v>147</v>
      </c>
      <c r="B149" s="5" t="s">
        <v>272</v>
      </c>
      <c r="C149" s="5" t="s">
        <v>273</v>
      </c>
      <c r="D149" s="5" t="s">
        <v>7</v>
      </c>
      <c r="E149" s="5">
        <v>789.5</v>
      </c>
    </row>
    <row r="150" spans="1:5" ht="18.75">
      <c r="A150" s="5">
        <v>148</v>
      </c>
      <c r="B150" s="5" t="s">
        <v>274</v>
      </c>
      <c r="C150" s="5" t="s">
        <v>275</v>
      </c>
      <c r="D150" s="5" t="s">
        <v>7</v>
      </c>
      <c r="E150" s="5">
        <v>800.62</v>
      </c>
    </row>
    <row r="151" spans="1:5" ht="18.75">
      <c r="A151" s="5">
        <v>149</v>
      </c>
      <c r="B151" s="5" t="s">
        <v>276</v>
      </c>
      <c r="C151" s="5" t="s">
        <v>277</v>
      </c>
      <c r="D151" s="5" t="s">
        <v>7</v>
      </c>
      <c r="E151" s="5">
        <v>380.5</v>
      </c>
    </row>
    <row r="152" spans="1:5" ht="18.75">
      <c r="A152" s="5">
        <v>150</v>
      </c>
      <c r="B152" s="5" t="s">
        <v>278</v>
      </c>
      <c r="C152" s="5" t="s">
        <v>279</v>
      </c>
      <c r="D152" s="5" t="s">
        <v>47</v>
      </c>
      <c r="E152" s="5">
        <v>600</v>
      </c>
    </row>
    <row r="153" spans="1:5" ht="18.75">
      <c r="A153" s="5">
        <v>151</v>
      </c>
      <c r="B153" s="5" t="str">
        <f>"912103227284311960"</f>
        <v>912103227284311960</v>
      </c>
      <c r="C153" s="5" t="s">
        <v>280</v>
      </c>
      <c r="D153" s="5" t="s">
        <v>47</v>
      </c>
      <c r="E153" s="5">
        <v>707.25</v>
      </c>
    </row>
    <row r="154" spans="1:5" ht="18.75">
      <c r="A154" s="5">
        <v>152</v>
      </c>
      <c r="B154" s="5" t="str">
        <f>"912103227948303397"</f>
        <v>912103227948303397</v>
      </c>
      <c r="C154" s="5" t="s">
        <v>281</v>
      </c>
      <c r="D154" s="5" t="s">
        <v>47</v>
      </c>
      <c r="E154" s="5">
        <v>259.5</v>
      </c>
    </row>
    <row r="155" spans="1:5" ht="18.75">
      <c r="A155" s="5">
        <v>153</v>
      </c>
      <c r="B155" s="5" t="s">
        <v>282</v>
      </c>
      <c r="C155" s="5" t="s">
        <v>283</v>
      </c>
      <c r="D155" s="5" t="s">
        <v>47</v>
      </c>
      <c r="E155" s="5">
        <v>1046.62</v>
      </c>
    </row>
    <row r="156" spans="1:5" ht="18.75">
      <c r="A156" s="5">
        <v>154</v>
      </c>
      <c r="B156" s="5" t="s">
        <v>284</v>
      </c>
      <c r="C156" s="5" t="s">
        <v>285</v>
      </c>
      <c r="D156" s="5" t="s">
        <v>7</v>
      </c>
      <c r="E156" s="5">
        <v>314.25</v>
      </c>
    </row>
    <row r="157" spans="1:5" ht="18.75">
      <c r="A157" s="5">
        <v>155</v>
      </c>
      <c r="B157" s="5" t="str">
        <f>"912103817851133038"</f>
        <v>912103817851133038</v>
      </c>
      <c r="C157" s="5" t="s">
        <v>286</v>
      </c>
      <c r="D157" s="5" t="s">
        <v>7</v>
      </c>
      <c r="E157" s="5">
        <v>471.37</v>
      </c>
    </row>
    <row r="158" spans="1:5" ht="18.75">
      <c r="A158" s="5">
        <v>156</v>
      </c>
      <c r="B158" s="5" t="s">
        <v>287</v>
      </c>
      <c r="C158" s="5" t="s">
        <v>288</v>
      </c>
      <c r="D158" s="5" t="s">
        <v>7</v>
      </c>
      <c r="E158" s="5">
        <v>1017.25</v>
      </c>
    </row>
    <row r="159" spans="1:5" ht="18.75">
      <c r="A159" s="5">
        <v>157</v>
      </c>
      <c r="B159" s="5" t="s">
        <v>289</v>
      </c>
      <c r="C159" s="5" t="s">
        <v>290</v>
      </c>
      <c r="D159" s="5" t="s">
        <v>7</v>
      </c>
      <c r="E159" s="5">
        <v>476.85</v>
      </c>
    </row>
    <row r="160" spans="1:5" ht="18.75">
      <c r="A160" s="5">
        <v>158</v>
      </c>
      <c r="B160" s="5" t="s">
        <v>291</v>
      </c>
      <c r="C160" s="5" t="s">
        <v>292</v>
      </c>
      <c r="D160" s="5" t="s">
        <v>24</v>
      </c>
      <c r="E160" s="5">
        <v>314.25</v>
      </c>
    </row>
    <row r="161" spans="1:5" ht="18.75">
      <c r="A161" s="5">
        <v>159</v>
      </c>
      <c r="B161" s="5" t="s">
        <v>293</v>
      </c>
      <c r="C161" s="5" t="s">
        <v>294</v>
      </c>
      <c r="D161" s="5" t="s">
        <v>24</v>
      </c>
      <c r="E161" s="5">
        <v>23294.61</v>
      </c>
    </row>
    <row r="162" spans="1:5" ht="18.75">
      <c r="A162" s="5">
        <v>160</v>
      </c>
      <c r="B162" s="5" t="str">
        <f>"912103815646437814"</f>
        <v>912103815646437814</v>
      </c>
      <c r="C162" s="5" t="s">
        <v>295</v>
      </c>
      <c r="D162" s="5" t="s">
        <v>7</v>
      </c>
      <c r="E162" s="5">
        <v>338.2</v>
      </c>
    </row>
    <row r="163" spans="1:5" ht="18.75">
      <c r="A163" s="5">
        <v>161</v>
      </c>
      <c r="B163" s="5" t="s">
        <v>296</v>
      </c>
      <c r="C163" s="5" t="s">
        <v>297</v>
      </c>
      <c r="D163" s="5" t="s">
        <v>7</v>
      </c>
      <c r="E163" s="5">
        <v>2217.95</v>
      </c>
    </row>
    <row r="164" spans="1:5" ht="18.75">
      <c r="A164" s="5">
        <v>162</v>
      </c>
      <c r="B164" s="5" t="s">
        <v>298</v>
      </c>
      <c r="C164" s="5" t="s">
        <v>299</v>
      </c>
      <c r="D164" s="5" t="s">
        <v>47</v>
      </c>
      <c r="E164" s="5">
        <v>3455.59</v>
      </c>
    </row>
    <row r="165" spans="1:5" ht="18.75">
      <c r="A165" s="5">
        <v>163</v>
      </c>
      <c r="B165" s="5" t="s">
        <v>300</v>
      </c>
      <c r="C165" s="5" t="s">
        <v>301</v>
      </c>
      <c r="D165" s="5" t="s">
        <v>7</v>
      </c>
      <c r="E165" s="5">
        <v>155.87</v>
      </c>
    </row>
    <row r="166" spans="1:5" ht="18.75">
      <c r="A166" s="5">
        <v>164</v>
      </c>
      <c r="B166" s="5" t="s">
        <v>302</v>
      </c>
      <c r="C166" s="5" t="s">
        <v>303</v>
      </c>
      <c r="D166" s="5" t="s">
        <v>7</v>
      </c>
      <c r="E166" s="5">
        <v>154.62</v>
      </c>
    </row>
    <row r="167" spans="1:5" ht="18.75">
      <c r="A167" s="5">
        <v>165</v>
      </c>
      <c r="B167" s="5" t="s">
        <v>304</v>
      </c>
      <c r="C167" s="5" t="s">
        <v>305</v>
      </c>
      <c r="D167" s="5" t="s">
        <v>24</v>
      </c>
      <c r="E167" s="5">
        <v>857.77</v>
      </c>
    </row>
    <row r="168" spans="1:5" ht="18.75">
      <c r="A168" s="5">
        <v>166</v>
      </c>
      <c r="B168" s="5" t="s">
        <v>306</v>
      </c>
      <c r="C168" s="5" t="s">
        <v>307</v>
      </c>
      <c r="D168" s="5" t="s">
        <v>24</v>
      </c>
      <c r="E168" s="5">
        <v>2640.39</v>
      </c>
    </row>
    <row r="169" spans="1:5" ht="18.75">
      <c r="A169" s="5">
        <v>167</v>
      </c>
      <c r="B169" s="5" t="s">
        <v>308</v>
      </c>
      <c r="C169" s="5" t="s">
        <v>309</v>
      </c>
      <c r="D169" s="5" t="s">
        <v>10</v>
      </c>
      <c r="E169" s="5">
        <v>2480.42</v>
      </c>
    </row>
    <row r="170" spans="1:5" ht="18.75">
      <c r="A170" s="5">
        <v>168</v>
      </c>
      <c r="B170" s="5" t="s">
        <v>310</v>
      </c>
      <c r="C170" s="5" t="s">
        <v>311</v>
      </c>
      <c r="D170" s="5" t="s">
        <v>7</v>
      </c>
      <c r="E170" s="5">
        <v>311.75</v>
      </c>
    </row>
    <row r="171" spans="1:5" ht="18.75">
      <c r="A171" s="5">
        <v>169</v>
      </c>
      <c r="B171" s="5" t="s">
        <v>312</v>
      </c>
      <c r="C171" s="5" t="s">
        <v>313</v>
      </c>
      <c r="D171" s="5" t="s">
        <v>24</v>
      </c>
      <c r="E171" s="5">
        <v>129778.19</v>
      </c>
    </row>
    <row r="172" spans="1:5" ht="18.75">
      <c r="A172" s="5">
        <v>170</v>
      </c>
      <c r="B172" s="5" t="s">
        <v>314</v>
      </c>
      <c r="C172" s="5" t="s">
        <v>315</v>
      </c>
      <c r="D172" s="5" t="s">
        <v>7</v>
      </c>
      <c r="E172" s="5">
        <v>2456.94</v>
      </c>
    </row>
    <row r="173" spans="1:5" ht="18.75">
      <c r="A173" s="5">
        <v>171</v>
      </c>
      <c r="B173" s="5" t="s">
        <v>316</v>
      </c>
      <c r="C173" s="5" t="s">
        <v>317</v>
      </c>
      <c r="D173" s="5" t="s">
        <v>24</v>
      </c>
      <c r="E173" s="5">
        <v>646.9</v>
      </c>
    </row>
    <row r="174" spans="1:5" ht="18.75">
      <c r="A174" s="5">
        <v>172</v>
      </c>
      <c r="B174" s="5" t="str">
        <f>"912103816866426725"</f>
        <v>912103816866426725</v>
      </c>
      <c r="C174" s="5" t="s">
        <v>318</v>
      </c>
      <c r="D174" s="5" t="s">
        <v>7</v>
      </c>
      <c r="E174" s="5">
        <v>523.17</v>
      </c>
    </row>
    <row r="175" spans="1:5" ht="18.75">
      <c r="A175" s="5">
        <v>173</v>
      </c>
      <c r="B175" s="5" t="s">
        <v>319</v>
      </c>
      <c r="C175" s="5" t="s">
        <v>320</v>
      </c>
      <c r="D175" s="5" t="s">
        <v>24</v>
      </c>
      <c r="E175" s="5">
        <v>346.62</v>
      </c>
    </row>
    <row r="176" spans="1:5" ht="18.75">
      <c r="A176" s="5">
        <v>174</v>
      </c>
      <c r="B176" s="5" t="s">
        <v>321</v>
      </c>
      <c r="C176" s="5" t="s">
        <v>322</v>
      </c>
      <c r="D176" s="5" t="s">
        <v>7</v>
      </c>
      <c r="E176" s="5">
        <v>649.95</v>
      </c>
    </row>
    <row r="177" spans="1:5" ht="18.75">
      <c r="A177" s="5">
        <v>175</v>
      </c>
      <c r="B177" s="5" t="s">
        <v>323</v>
      </c>
      <c r="C177" s="5" t="s">
        <v>324</v>
      </c>
      <c r="D177" s="5" t="s">
        <v>24</v>
      </c>
      <c r="E177" s="5">
        <v>1508.17</v>
      </c>
    </row>
    <row r="178" spans="1:5" ht="18.75">
      <c r="A178" s="5">
        <v>176</v>
      </c>
      <c r="B178" s="5" t="str">
        <f>"912103817654137398"</f>
        <v>912103817654137398</v>
      </c>
      <c r="C178" s="5" t="s">
        <v>325</v>
      </c>
      <c r="D178" s="5" t="s">
        <v>7</v>
      </c>
      <c r="E178" s="5">
        <v>1881.95</v>
      </c>
    </row>
    <row r="179" spans="1:5" ht="18.75">
      <c r="A179" s="5">
        <v>177</v>
      </c>
      <c r="B179" s="5" t="s">
        <v>326</v>
      </c>
      <c r="C179" s="5" t="s">
        <v>327</v>
      </c>
      <c r="D179" s="5" t="s">
        <v>7</v>
      </c>
      <c r="E179" s="5">
        <v>936</v>
      </c>
    </row>
    <row r="180" spans="1:5" ht="18.75">
      <c r="A180" s="5">
        <v>178</v>
      </c>
      <c r="B180" s="5" t="s">
        <v>328</v>
      </c>
      <c r="C180" s="5" t="s">
        <v>329</v>
      </c>
      <c r="D180" s="5" t="s">
        <v>7</v>
      </c>
      <c r="E180" s="5">
        <v>631.9</v>
      </c>
    </row>
    <row r="181" spans="1:5" ht="18.75">
      <c r="A181" s="5">
        <v>179</v>
      </c>
      <c r="B181" s="5" t="s">
        <v>330</v>
      </c>
      <c r="C181" s="5" t="s">
        <v>331</v>
      </c>
      <c r="D181" s="5" t="s">
        <v>7</v>
      </c>
      <c r="E181" s="5">
        <v>599.95</v>
      </c>
    </row>
    <row r="182" spans="1:5" ht="18.75">
      <c r="A182" s="5">
        <v>180</v>
      </c>
      <c r="B182" s="5" t="str">
        <f>"912103817976858866"</f>
        <v>912103817976858866</v>
      </c>
      <c r="C182" s="5" t="s">
        <v>332</v>
      </c>
      <c r="D182" s="5" t="s">
        <v>7</v>
      </c>
      <c r="E182" s="5">
        <v>495.7</v>
      </c>
    </row>
    <row r="183" spans="1:5" ht="18.75">
      <c r="A183" s="5">
        <v>181</v>
      </c>
      <c r="B183" s="5" t="s">
        <v>333</v>
      </c>
      <c r="C183" s="5" t="s">
        <v>334</v>
      </c>
      <c r="D183" s="5" t="s">
        <v>7</v>
      </c>
      <c r="E183" s="5">
        <v>31864</v>
      </c>
    </row>
    <row r="184" spans="1:5" ht="18.75">
      <c r="A184" s="5">
        <v>182</v>
      </c>
      <c r="B184" s="5" t="str">
        <f>"912108007948417400"</f>
        <v>912108007948417400</v>
      </c>
      <c r="C184" s="5" t="s">
        <v>335</v>
      </c>
      <c r="D184" s="5" t="s">
        <v>24</v>
      </c>
      <c r="E184" s="5">
        <v>1916590.07</v>
      </c>
    </row>
    <row r="185" spans="1:5" ht="18.75">
      <c r="A185" s="5">
        <v>183</v>
      </c>
      <c r="B185" s="5" t="str">
        <f>"912103812416034000"</f>
        <v>912103812416034000</v>
      </c>
      <c r="C185" s="5" t="s">
        <v>336</v>
      </c>
      <c r="D185" s="5" t="s">
        <v>7</v>
      </c>
      <c r="E185" s="5">
        <v>17708.33</v>
      </c>
    </row>
    <row r="186" spans="1:5" ht="18.75">
      <c r="A186" s="5">
        <v>184</v>
      </c>
      <c r="B186" s="5" t="s">
        <v>337</v>
      </c>
      <c r="C186" s="5" t="s">
        <v>338</v>
      </c>
      <c r="D186" s="5" t="s">
        <v>24</v>
      </c>
      <c r="E186" s="5">
        <v>4011.65</v>
      </c>
    </row>
    <row r="187" spans="1:5" ht="18.75">
      <c r="A187" s="5">
        <v>185</v>
      </c>
      <c r="B187" s="5" t="s">
        <v>339</v>
      </c>
      <c r="C187" s="5" t="s">
        <v>340</v>
      </c>
      <c r="D187" s="5" t="s">
        <v>7</v>
      </c>
      <c r="E187" s="5">
        <v>5355.33</v>
      </c>
    </row>
    <row r="188" spans="1:5" ht="18.75">
      <c r="A188" s="5">
        <v>186</v>
      </c>
      <c r="B188" s="5" t="s">
        <v>341</v>
      </c>
      <c r="C188" s="5" t="s">
        <v>342</v>
      </c>
      <c r="D188" s="5" t="s">
        <v>7</v>
      </c>
      <c r="E188" s="5">
        <v>330.69</v>
      </c>
    </row>
    <row r="189" spans="1:5" ht="18.75">
      <c r="A189" s="5">
        <v>187</v>
      </c>
      <c r="B189" s="5" t="str">
        <f>"912103005525674436"</f>
        <v>912103005525674436</v>
      </c>
      <c r="C189" s="5" t="s">
        <v>343</v>
      </c>
      <c r="D189" s="5" t="s">
        <v>24</v>
      </c>
      <c r="E189" s="5">
        <v>20814.04</v>
      </c>
    </row>
    <row r="190" spans="1:5" ht="18.75">
      <c r="A190" s="5">
        <v>188</v>
      </c>
      <c r="B190" s="5" t="s">
        <v>344</v>
      </c>
      <c r="C190" s="5" t="s">
        <v>345</v>
      </c>
      <c r="D190" s="5" t="s">
        <v>24</v>
      </c>
      <c r="E190" s="5">
        <v>98994.49</v>
      </c>
    </row>
    <row r="191" spans="1:5" ht="18.75">
      <c r="A191" s="5">
        <v>189</v>
      </c>
      <c r="B191" s="5" t="str">
        <f>"912103007015222076"</f>
        <v>912103007015222076</v>
      </c>
      <c r="C191" s="5" t="s">
        <v>346</v>
      </c>
      <c r="D191" s="5" t="s">
        <v>7</v>
      </c>
      <c r="E191" s="5">
        <v>590.3</v>
      </c>
    </row>
    <row r="192" spans="1:5" ht="18.75">
      <c r="A192" s="5">
        <v>190</v>
      </c>
      <c r="B192" s="5" t="s">
        <v>347</v>
      </c>
      <c r="C192" s="5" t="s">
        <v>348</v>
      </c>
      <c r="D192" s="5" t="s">
        <v>81</v>
      </c>
      <c r="E192" s="5">
        <v>6185.55</v>
      </c>
    </row>
    <row r="193" spans="1:5" ht="18.75">
      <c r="A193" s="5">
        <v>191</v>
      </c>
      <c r="B193" s="5" t="s">
        <v>349</v>
      </c>
      <c r="C193" s="5" t="s">
        <v>350</v>
      </c>
      <c r="D193" s="5" t="s">
        <v>7</v>
      </c>
      <c r="E193" s="5">
        <v>1332.32</v>
      </c>
    </row>
    <row r="194" spans="1:5" ht="18.75">
      <c r="A194" s="5">
        <v>192</v>
      </c>
      <c r="B194" s="5" t="s">
        <v>351</v>
      </c>
      <c r="C194" s="5" t="s">
        <v>352</v>
      </c>
      <c r="D194" s="5" t="s">
        <v>24</v>
      </c>
      <c r="E194" s="5">
        <v>8821.05</v>
      </c>
    </row>
    <row r="195" spans="1:5" ht="18.75">
      <c r="A195" s="5">
        <v>193</v>
      </c>
      <c r="B195" s="5" t="s">
        <v>353</v>
      </c>
      <c r="C195" s="5" t="s">
        <v>354</v>
      </c>
      <c r="D195" s="5" t="s">
        <v>10</v>
      </c>
      <c r="E195" s="5">
        <v>1128.65</v>
      </c>
    </row>
    <row r="196" spans="1:5" ht="18.75">
      <c r="A196" s="5">
        <v>194</v>
      </c>
      <c r="B196" s="5" t="s">
        <v>355</v>
      </c>
      <c r="C196" s="5" t="s">
        <v>356</v>
      </c>
      <c r="D196" s="5" t="s">
        <v>24</v>
      </c>
      <c r="E196" s="5">
        <v>281.8</v>
      </c>
    </row>
    <row r="197" spans="1:5" ht="18.75">
      <c r="A197" s="5">
        <v>195</v>
      </c>
      <c r="B197" s="5" t="s">
        <v>357</v>
      </c>
      <c r="C197" s="5" t="s">
        <v>358</v>
      </c>
      <c r="D197" s="5" t="s">
        <v>7</v>
      </c>
      <c r="E197" s="5">
        <v>1743</v>
      </c>
    </row>
    <row r="198" spans="1:5" ht="18.75">
      <c r="A198" s="5">
        <v>196</v>
      </c>
      <c r="B198" s="5" t="s">
        <v>359</v>
      </c>
      <c r="C198" s="5" t="s">
        <v>360</v>
      </c>
      <c r="D198" s="5" t="s">
        <v>24</v>
      </c>
      <c r="E198" s="5">
        <v>658.59</v>
      </c>
    </row>
    <row r="199" spans="1:5" ht="18.75">
      <c r="A199" s="5">
        <v>197</v>
      </c>
      <c r="B199" s="5" t="s">
        <v>361</v>
      </c>
      <c r="C199" s="5" t="s">
        <v>362</v>
      </c>
      <c r="D199" s="5" t="s">
        <v>24</v>
      </c>
      <c r="E199" s="5">
        <v>12989.3</v>
      </c>
    </row>
    <row r="200" spans="1:5" ht="18.75">
      <c r="A200" s="5">
        <v>198</v>
      </c>
      <c r="B200" s="5" t="s">
        <v>363</v>
      </c>
      <c r="C200" s="5" t="s">
        <v>364</v>
      </c>
      <c r="D200" s="5" t="s">
        <v>7</v>
      </c>
      <c r="E200" s="5">
        <v>1273.45</v>
      </c>
    </row>
    <row r="201" spans="1:5" ht="18.75">
      <c r="A201" s="5">
        <v>199</v>
      </c>
      <c r="B201" s="5" t="s">
        <v>365</v>
      </c>
      <c r="C201" s="5" t="s">
        <v>366</v>
      </c>
      <c r="D201" s="5" t="s">
        <v>24</v>
      </c>
      <c r="E201" s="5">
        <v>5326.17</v>
      </c>
    </row>
    <row r="202" spans="1:5" ht="18.75">
      <c r="A202" s="5">
        <v>200</v>
      </c>
      <c r="B202" s="5" t="s">
        <v>367</v>
      </c>
      <c r="C202" s="5" t="s">
        <v>368</v>
      </c>
      <c r="D202" s="5" t="s">
        <v>15</v>
      </c>
      <c r="E202" s="5">
        <v>1268.97</v>
      </c>
    </row>
    <row r="203" spans="1:5" ht="18.75">
      <c r="A203" s="5">
        <v>201</v>
      </c>
      <c r="B203" s="5" t="s">
        <v>369</v>
      </c>
      <c r="C203" s="5" t="s">
        <v>370</v>
      </c>
      <c r="D203" s="5" t="s">
        <v>7</v>
      </c>
      <c r="E203" s="5">
        <v>912.75</v>
      </c>
    </row>
    <row r="204" spans="1:5" ht="18.75">
      <c r="A204" s="5">
        <v>202</v>
      </c>
      <c r="B204" s="5" t="str">
        <f>"912103225980611739"</f>
        <v>912103225980611739</v>
      </c>
      <c r="C204" s="5" t="s">
        <v>371</v>
      </c>
      <c r="D204" s="5" t="s">
        <v>47</v>
      </c>
      <c r="E204" s="5">
        <v>88320.96</v>
      </c>
    </row>
    <row r="205" spans="1:5" ht="18.75">
      <c r="A205" s="5">
        <v>203</v>
      </c>
      <c r="B205" s="5" t="s">
        <v>372</v>
      </c>
      <c r="C205" s="5" t="s">
        <v>373</v>
      </c>
      <c r="D205" s="5" t="s">
        <v>7</v>
      </c>
      <c r="E205" s="5">
        <v>345</v>
      </c>
    </row>
    <row r="206" spans="1:5" ht="18.75">
      <c r="A206" s="5">
        <v>204</v>
      </c>
      <c r="B206" s="5" t="str">
        <f>"912103047714321008"</f>
        <v>912103047714321008</v>
      </c>
      <c r="C206" s="5" t="s">
        <v>374</v>
      </c>
      <c r="D206" s="5" t="s">
        <v>24</v>
      </c>
      <c r="E206" s="5">
        <v>944.42</v>
      </c>
    </row>
    <row r="207" spans="1:5" ht="18.75">
      <c r="A207" s="5">
        <v>205</v>
      </c>
      <c r="B207" s="5" t="s">
        <v>375</v>
      </c>
      <c r="C207" s="5" t="s">
        <v>376</v>
      </c>
      <c r="D207" s="5" t="s">
        <v>7</v>
      </c>
      <c r="E207" s="5">
        <v>2317.35</v>
      </c>
    </row>
    <row r="208" spans="1:5" ht="18.75">
      <c r="A208" s="5">
        <v>206</v>
      </c>
      <c r="B208" s="5" t="s">
        <v>377</v>
      </c>
      <c r="C208" s="5" t="s">
        <v>378</v>
      </c>
      <c r="D208" s="5" t="s">
        <v>7</v>
      </c>
      <c r="E208" s="5">
        <v>2197.67</v>
      </c>
    </row>
    <row r="209" spans="1:5" ht="18.75">
      <c r="A209" s="5">
        <v>207</v>
      </c>
      <c r="B209" s="5" t="s">
        <v>379</v>
      </c>
      <c r="C209" s="5" t="s">
        <v>380</v>
      </c>
      <c r="D209" s="5" t="s">
        <v>24</v>
      </c>
      <c r="E209" s="5">
        <v>4189.92</v>
      </c>
    </row>
    <row r="210" spans="1:5" ht="18.75">
      <c r="A210" s="5">
        <v>208</v>
      </c>
      <c r="B210" s="5" t="s">
        <v>381</v>
      </c>
      <c r="C210" s="5" t="s">
        <v>382</v>
      </c>
      <c r="D210" s="5" t="s">
        <v>7</v>
      </c>
      <c r="E210" s="5">
        <v>3639.75</v>
      </c>
    </row>
    <row r="211" spans="1:5" ht="18.75">
      <c r="A211" s="5">
        <v>209</v>
      </c>
      <c r="B211" s="5" t="s">
        <v>383</v>
      </c>
      <c r="C211" s="5" t="s">
        <v>384</v>
      </c>
      <c r="D211" s="5" t="s">
        <v>24</v>
      </c>
      <c r="E211" s="5">
        <v>968.25</v>
      </c>
    </row>
    <row r="212" spans="1:5" ht="18.75">
      <c r="A212" s="5">
        <v>210</v>
      </c>
      <c r="B212" s="5" t="s">
        <v>385</v>
      </c>
      <c r="C212" s="5" t="s">
        <v>386</v>
      </c>
      <c r="D212" s="5" t="s">
        <v>24</v>
      </c>
      <c r="E212" s="5">
        <v>9997.25</v>
      </c>
    </row>
    <row r="213" spans="1:5" ht="18.75">
      <c r="A213" s="5">
        <v>211</v>
      </c>
      <c r="B213" s="5" t="s">
        <v>387</v>
      </c>
      <c r="C213" s="5" t="s">
        <v>388</v>
      </c>
      <c r="D213" s="5" t="s">
        <v>24</v>
      </c>
      <c r="E213" s="5">
        <v>1473.3</v>
      </c>
    </row>
    <row r="214" spans="1:5" ht="18.75">
      <c r="A214" s="5">
        <v>212</v>
      </c>
      <c r="B214" s="5" t="s">
        <v>389</v>
      </c>
      <c r="C214" s="5" t="s">
        <v>390</v>
      </c>
      <c r="D214" s="5" t="s">
        <v>108</v>
      </c>
      <c r="E214" s="5">
        <v>514.65</v>
      </c>
    </row>
    <row r="215" spans="1:5" ht="18.75">
      <c r="A215" s="5">
        <v>213</v>
      </c>
      <c r="B215" s="5" t="s">
        <v>391</v>
      </c>
      <c r="C215" s="5" t="s">
        <v>392</v>
      </c>
      <c r="D215" s="5" t="s">
        <v>7</v>
      </c>
      <c r="E215" s="5">
        <v>311.75</v>
      </c>
    </row>
    <row r="216" spans="1:5" ht="18.75">
      <c r="A216" s="5">
        <v>214</v>
      </c>
      <c r="B216" s="5" t="s">
        <v>393</v>
      </c>
      <c r="C216" s="5" t="s">
        <v>394</v>
      </c>
      <c r="D216" s="5" t="s">
        <v>58</v>
      </c>
      <c r="E216" s="5">
        <v>2178</v>
      </c>
    </row>
    <row r="217" spans="1:5" ht="18.75">
      <c r="A217" s="5">
        <v>215</v>
      </c>
      <c r="B217" s="5" t="s">
        <v>395</v>
      </c>
      <c r="C217" s="5" t="s">
        <v>396</v>
      </c>
      <c r="D217" s="5" t="s">
        <v>58</v>
      </c>
      <c r="E217" s="5">
        <v>550.37</v>
      </c>
    </row>
    <row r="218" spans="1:5" ht="18.75">
      <c r="A218" s="5">
        <v>216</v>
      </c>
      <c r="B218" s="5" t="str">
        <f>"912103037618351259"</f>
        <v>912103037618351259</v>
      </c>
      <c r="C218" s="5" t="s">
        <v>397</v>
      </c>
      <c r="D218" s="5" t="s">
        <v>15</v>
      </c>
      <c r="E218" s="5">
        <v>372.07</v>
      </c>
    </row>
    <row r="219" spans="1:5" ht="18.75">
      <c r="A219" s="5">
        <v>217</v>
      </c>
      <c r="B219" s="5" t="s">
        <v>398</v>
      </c>
      <c r="C219" s="5" t="s">
        <v>399</v>
      </c>
      <c r="D219" s="5" t="s">
        <v>7</v>
      </c>
      <c r="E219" s="5">
        <v>301.75</v>
      </c>
    </row>
    <row r="220" spans="1:5" ht="18.75">
      <c r="A220" s="5">
        <v>218</v>
      </c>
      <c r="B220" s="5" t="s">
        <v>400</v>
      </c>
      <c r="C220" s="5" t="s">
        <v>401</v>
      </c>
      <c r="D220" s="5" t="s">
        <v>24</v>
      </c>
      <c r="E220" s="5">
        <v>900.25</v>
      </c>
    </row>
    <row r="221" spans="1:5" ht="18.75">
      <c r="A221" s="5">
        <v>219</v>
      </c>
      <c r="B221" s="5" t="s">
        <v>402</v>
      </c>
      <c r="C221" s="5" t="s">
        <v>403</v>
      </c>
      <c r="D221" s="5" t="s">
        <v>24</v>
      </c>
      <c r="E221" s="5">
        <v>9638.74</v>
      </c>
    </row>
    <row r="222" spans="1:5" ht="18.75">
      <c r="A222" s="5">
        <v>220</v>
      </c>
      <c r="B222" s="5" t="s">
        <v>404</v>
      </c>
      <c r="C222" s="5" t="s">
        <v>405</v>
      </c>
      <c r="D222" s="5" t="s">
        <v>24</v>
      </c>
      <c r="E222" s="5">
        <v>6220.21</v>
      </c>
    </row>
    <row r="223" spans="1:5" ht="18.75">
      <c r="A223" s="5">
        <v>221</v>
      </c>
      <c r="B223" s="5" t="s">
        <v>406</v>
      </c>
      <c r="C223" s="5" t="s">
        <v>407</v>
      </c>
      <c r="D223" s="5" t="s">
        <v>24</v>
      </c>
      <c r="E223" s="5">
        <v>18431.06</v>
      </c>
    </row>
    <row r="224" spans="1:5" ht="18.75">
      <c r="A224" s="5">
        <v>222</v>
      </c>
      <c r="B224" s="5" t="s">
        <v>408</v>
      </c>
      <c r="C224" s="5" t="s">
        <v>409</v>
      </c>
      <c r="D224" s="5" t="s">
        <v>24</v>
      </c>
      <c r="E224" s="5">
        <v>94471.13</v>
      </c>
    </row>
    <row r="225" spans="1:5" ht="18.75">
      <c r="A225" s="5">
        <v>223</v>
      </c>
      <c r="B225" s="5" t="s">
        <v>410</v>
      </c>
      <c r="C225" s="5" t="s">
        <v>411</v>
      </c>
      <c r="D225" s="5" t="s">
        <v>7</v>
      </c>
      <c r="E225" s="5">
        <v>2245.75</v>
      </c>
    </row>
    <row r="226" spans="1:5" ht="18.75">
      <c r="A226" s="5">
        <v>224</v>
      </c>
      <c r="B226" s="5" t="s">
        <v>412</v>
      </c>
      <c r="C226" s="5" t="s">
        <v>413</v>
      </c>
      <c r="D226" s="5" t="s">
        <v>7</v>
      </c>
      <c r="E226" s="5">
        <v>754.37</v>
      </c>
    </row>
    <row r="227" spans="1:5" ht="18.75">
      <c r="A227" s="5">
        <v>225</v>
      </c>
      <c r="B227" s="5" t="s">
        <v>414</v>
      </c>
      <c r="C227" s="5" t="s">
        <v>415</v>
      </c>
      <c r="D227" s="5" t="s">
        <v>108</v>
      </c>
      <c r="E227" s="5">
        <v>33644.43</v>
      </c>
    </row>
    <row r="228" spans="1:5" ht="18.75">
      <c r="A228" s="5">
        <v>226</v>
      </c>
      <c r="B228" s="5" t="s">
        <v>416</v>
      </c>
      <c r="C228" s="5" t="s">
        <v>417</v>
      </c>
      <c r="D228" s="5" t="s">
        <v>7</v>
      </c>
      <c r="E228" s="5">
        <v>1595</v>
      </c>
    </row>
    <row r="229" spans="1:5" ht="18.75">
      <c r="A229" s="5">
        <v>227</v>
      </c>
      <c r="B229" s="5" t="s">
        <v>418</v>
      </c>
      <c r="C229" s="5" t="s">
        <v>419</v>
      </c>
      <c r="D229" s="5" t="s">
        <v>7</v>
      </c>
      <c r="E229" s="5">
        <v>729.07</v>
      </c>
    </row>
    <row r="230" spans="1:5" ht="18.75">
      <c r="A230" s="5">
        <v>228</v>
      </c>
      <c r="B230" s="5" t="s">
        <v>420</v>
      </c>
      <c r="C230" s="5" t="s">
        <v>421</v>
      </c>
      <c r="D230" s="5" t="s">
        <v>7</v>
      </c>
      <c r="E230" s="5">
        <v>321.75</v>
      </c>
    </row>
    <row r="231" spans="1:5" ht="18.75">
      <c r="A231" s="5">
        <v>229</v>
      </c>
      <c r="B231" s="5" t="s">
        <v>422</v>
      </c>
      <c r="C231" s="5" t="s">
        <v>423</v>
      </c>
      <c r="D231" s="5" t="s">
        <v>47</v>
      </c>
      <c r="E231" s="5">
        <v>3038.91</v>
      </c>
    </row>
    <row r="232" spans="1:5" ht="18.75">
      <c r="A232" s="5">
        <v>230</v>
      </c>
      <c r="B232" s="5" t="s">
        <v>424</v>
      </c>
      <c r="C232" s="5" t="s">
        <v>425</v>
      </c>
      <c r="D232" s="5" t="s">
        <v>7</v>
      </c>
      <c r="E232" s="5">
        <v>905.25</v>
      </c>
    </row>
    <row r="233" spans="1:5" ht="18.75">
      <c r="A233" s="5">
        <v>231</v>
      </c>
      <c r="B233" s="5" t="str">
        <f>"912103025873347033"</f>
        <v>912103025873347033</v>
      </c>
      <c r="C233" s="5" t="s">
        <v>426</v>
      </c>
      <c r="D233" s="5" t="s">
        <v>58</v>
      </c>
      <c r="E233" s="5">
        <v>50814.46</v>
      </c>
    </row>
    <row r="234" spans="1:5" ht="18.75">
      <c r="A234" s="5">
        <v>232</v>
      </c>
      <c r="B234" s="5" t="str">
        <f>"912103817915941740"</f>
        <v>912103817915941740</v>
      </c>
      <c r="C234" s="5" t="s">
        <v>427</v>
      </c>
      <c r="D234" s="5" t="s">
        <v>7</v>
      </c>
      <c r="E234" s="5">
        <v>2727.87</v>
      </c>
    </row>
    <row r="235" spans="1:5" ht="18.75">
      <c r="A235" s="5">
        <v>233</v>
      </c>
      <c r="B235" s="5" t="s">
        <v>428</v>
      </c>
      <c r="C235" s="5" t="s">
        <v>429</v>
      </c>
      <c r="D235" s="5" t="s">
        <v>7</v>
      </c>
      <c r="E235" s="5">
        <v>467.62</v>
      </c>
    </row>
    <row r="236" spans="1:5" ht="18.75">
      <c r="A236" s="5">
        <v>234</v>
      </c>
      <c r="B236" s="5" t="str">
        <f>"912103000721804346"</f>
        <v>912103000721804346</v>
      </c>
      <c r="C236" s="5" t="s">
        <v>430</v>
      </c>
      <c r="D236" s="5" t="s">
        <v>24</v>
      </c>
      <c r="E236" s="5">
        <v>2033.25</v>
      </c>
    </row>
    <row r="237" spans="1:5" ht="18.75">
      <c r="A237" s="5">
        <v>235</v>
      </c>
      <c r="B237" s="5" t="s">
        <v>431</v>
      </c>
      <c r="C237" s="5" t="s">
        <v>432</v>
      </c>
      <c r="D237" s="5" t="s">
        <v>24</v>
      </c>
      <c r="E237" s="5">
        <v>3650.91</v>
      </c>
    </row>
    <row r="238" spans="1:5" ht="18.75">
      <c r="A238" s="5">
        <v>236</v>
      </c>
      <c r="B238" s="5" t="s">
        <v>433</v>
      </c>
      <c r="C238" s="5" t="s">
        <v>434</v>
      </c>
      <c r="D238" s="5" t="s">
        <v>24</v>
      </c>
      <c r="E238" s="5">
        <v>12453.9</v>
      </c>
    </row>
    <row r="239" spans="1:5" ht="18.75">
      <c r="A239" s="5">
        <v>237</v>
      </c>
      <c r="B239" s="5" t="s">
        <v>435</v>
      </c>
      <c r="C239" s="5" t="s">
        <v>436</v>
      </c>
      <c r="D239" s="5" t="s">
        <v>7</v>
      </c>
      <c r="E239" s="5">
        <v>3413.6</v>
      </c>
    </row>
    <row r="240" spans="1:5" ht="18.75">
      <c r="A240" s="5">
        <v>238</v>
      </c>
      <c r="B240" s="5" t="s">
        <v>437</v>
      </c>
      <c r="C240" s="5" t="s">
        <v>438</v>
      </c>
      <c r="D240" s="5" t="s">
        <v>24</v>
      </c>
      <c r="E240" s="5">
        <v>8813.29</v>
      </c>
    </row>
    <row r="241" spans="1:5" ht="18.75">
      <c r="A241" s="5">
        <v>239</v>
      </c>
      <c r="B241" s="5" t="str">
        <f>"912103020762539600"</f>
        <v>912103020762539600</v>
      </c>
      <c r="C241" s="5" t="s">
        <v>439</v>
      </c>
      <c r="D241" s="5" t="s">
        <v>58</v>
      </c>
      <c r="E241" s="5">
        <v>4549.22</v>
      </c>
    </row>
    <row r="242" spans="1:5" ht="18.75">
      <c r="A242" s="5">
        <v>240</v>
      </c>
      <c r="B242" s="5" t="s">
        <v>440</v>
      </c>
      <c r="C242" s="5" t="s">
        <v>441</v>
      </c>
      <c r="D242" s="5" t="s">
        <v>7</v>
      </c>
      <c r="E242" s="5">
        <v>7229.02</v>
      </c>
    </row>
    <row r="243" spans="1:5" ht="18.75">
      <c r="A243" s="5">
        <v>241</v>
      </c>
      <c r="B243" s="5" t="s">
        <v>442</v>
      </c>
      <c r="C243" s="5" t="s">
        <v>443</v>
      </c>
      <c r="D243" s="5" t="s">
        <v>15</v>
      </c>
      <c r="E243" s="5">
        <v>993.66</v>
      </c>
    </row>
    <row r="244" spans="1:5" ht="18.75">
      <c r="A244" s="5">
        <v>242</v>
      </c>
      <c r="B244" s="5" t="s">
        <v>444</v>
      </c>
      <c r="C244" s="5" t="s">
        <v>445</v>
      </c>
      <c r="D244" s="5" t="s">
        <v>15</v>
      </c>
      <c r="E244" s="5">
        <v>2634.87</v>
      </c>
    </row>
    <row r="245" spans="1:5" ht="18.75">
      <c r="A245" s="5">
        <v>243</v>
      </c>
      <c r="B245" s="5" t="s">
        <v>446</v>
      </c>
      <c r="C245" s="5" t="s">
        <v>447</v>
      </c>
      <c r="D245" s="5" t="s">
        <v>7</v>
      </c>
      <c r="E245" s="5">
        <v>238.95</v>
      </c>
    </row>
    <row r="246" spans="1:5" ht="18.75">
      <c r="A246" s="5">
        <v>244</v>
      </c>
      <c r="B246" s="5" t="s">
        <v>448</v>
      </c>
      <c r="C246" s="5" t="s">
        <v>449</v>
      </c>
      <c r="D246" s="5" t="s">
        <v>24</v>
      </c>
      <c r="E246" s="5">
        <v>1264.27</v>
      </c>
    </row>
    <row r="247" spans="1:5" ht="18.75">
      <c r="A247" s="5">
        <v>245</v>
      </c>
      <c r="B247" s="5" t="s">
        <v>450</v>
      </c>
      <c r="C247" s="5" t="s">
        <v>451</v>
      </c>
      <c r="D247" s="5" t="s">
        <v>47</v>
      </c>
      <c r="E247" s="5">
        <v>411</v>
      </c>
    </row>
    <row r="248" spans="1:5" ht="18.75">
      <c r="A248" s="5">
        <v>246</v>
      </c>
      <c r="B248" s="5" t="s">
        <v>452</v>
      </c>
      <c r="C248" s="5" t="s">
        <v>453</v>
      </c>
      <c r="D248" s="5" t="s">
        <v>24</v>
      </c>
      <c r="E248" s="5">
        <v>17912.71</v>
      </c>
    </row>
    <row r="249" spans="1:5" ht="18.75">
      <c r="A249" s="5">
        <v>247</v>
      </c>
      <c r="B249" s="5" t="str">
        <f>"912103815525637686"</f>
        <v>912103815525637686</v>
      </c>
      <c r="C249" s="5" t="s">
        <v>454</v>
      </c>
      <c r="D249" s="5" t="s">
        <v>7</v>
      </c>
      <c r="E249" s="5">
        <v>1609.87</v>
      </c>
    </row>
    <row r="250" spans="1:5" ht="18.75">
      <c r="A250" s="5">
        <v>248</v>
      </c>
      <c r="B250" s="5" t="s">
        <v>455</v>
      </c>
      <c r="C250" s="5" t="s">
        <v>456</v>
      </c>
      <c r="D250" s="5" t="s">
        <v>10</v>
      </c>
      <c r="E250" s="5">
        <v>778.2</v>
      </c>
    </row>
    <row r="251" spans="1:5" ht="18.75">
      <c r="A251" s="5">
        <v>249</v>
      </c>
      <c r="B251" s="5" t="s">
        <v>457</v>
      </c>
      <c r="C251" s="5" t="s">
        <v>458</v>
      </c>
      <c r="D251" s="5" t="s">
        <v>7</v>
      </c>
      <c r="E251" s="5">
        <v>1130.5</v>
      </c>
    </row>
    <row r="252" spans="1:5" ht="18.75">
      <c r="A252" s="5">
        <v>250</v>
      </c>
      <c r="B252" s="5" t="s">
        <v>459</v>
      </c>
      <c r="C252" s="5" t="s">
        <v>460</v>
      </c>
      <c r="D252" s="5" t="s">
        <v>24</v>
      </c>
      <c r="E252" s="5">
        <v>396.2</v>
      </c>
    </row>
    <row r="253" spans="1:5" ht="18.75">
      <c r="A253" s="5">
        <v>251</v>
      </c>
      <c r="B253" s="5" t="str">
        <f>"912103812415978131"</f>
        <v>912103812415978131</v>
      </c>
      <c r="C253" s="5" t="s">
        <v>461</v>
      </c>
      <c r="D253" s="5" t="s">
        <v>7</v>
      </c>
      <c r="E253" s="5">
        <v>4030.75</v>
      </c>
    </row>
    <row r="254" spans="1:5" ht="18.75">
      <c r="A254" s="5">
        <v>252</v>
      </c>
      <c r="B254" s="5" t="s">
        <v>462</v>
      </c>
      <c r="C254" s="5" t="s">
        <v>463</v>
      </c>
      <c r="D254" s="5" t="s">
        <v>24</v>
      </c>
      <c r="E254" s="5">
        <v>2388.58</v>
      </c>
    </row>
    <row r="255" spans="1:5" ht="18.75">
      <c r="A255" s="5">
        <v>253</v>
      </c>
      <c r="B255" s="5" t="s">
        <v>464</v>
      </c>
      <c r="C255" s="5" t="s">
        <v>465</v>
      </c>
      <c r="D255" s="5" t="s">
        <v>47</v>
      </c>
      <c r="E255" s="5">
        <v>11021.08</v>
      </c>
    </row>
    <row r="256" spans="1:5" ht="18.75">
      <c r="A256" s="5">
        <v>254</v>
      </c>
      <c r="B256" s="5" t="s">
        <v>466</v>
      </c>
      <c r="C256" s="5" t="s">
        <v>467</v>
      </c>
      <c r="D256" s="5" t="s">
        <v>24</v>
      </c>
      <c r="E256" s="5">
        <v>162.12</v>
      </c>
    </row>
    <row r="257" spans="1:5" ht="18.75">
      <c r="A257" s="5">
        <v>255</v>
      </c>
      <c r="B257" s="5" t="str">
        <f>"912103037323339437"</f>
        <v>912103037323339437</v>
      </c>
      <c r="C257" s="5" t="s">
        <v>468</v>
      </c>
      <c r="D257" s="5" t="s">
        <v>24</v>
      </c>
      <c r="E257" s="5">
        <v>8168.27</v>
      </c>
    </row>
    <row r="258" spans="1:5" ht="18.75">
      <c r="A258" s="5">
        <v>256</v>
      </c>
      <c r="B258" s="5" t="s">
        <v>469</v>
      </c>
      <c r="C258" s="5" t="s">
        <v>470</v>
      </c>
      <c r="D258" s="5" t="s">
        <v>47</v>
      </c>
      <c r="E258" s="5">
        <v>740</v>
      </c>
    </row>
    <row r="259" spans="1:5" ht="18.75">
      <c r="A259" s="5">
        <v>257</v>
      </c>
      <c r="B259" s="5" t="str">
        <f>"912103116672970413"</f>
        <v>912103116672970413</v>
      </c>
      <c r="C259" s="5" t="s">
        <v>471</v>
      </c>
      <c r="D259" s="5" t="s">
        <v>81</v>
      </c>
      <c r="E259" s="5">
        <v>1093.85</v>
      </c>
    </row>
    <row r="260" spans="1:5" ht="18.75">
      <c r="A260" s="5">
        <v>258</v>
      </c>
      <c r="B260" s="5" t="s">
        <v>472</v>
      </c>
      <c r="C260" s="5" t="s">
        <v>473</v>
      </c>
      <c r="D260" s="5" t="s">
        <v>7</v>
      </c>
      <c r="E260" s="5">
        <v>63312.06</v>
      </c>
    </row>
    <row r="261" spans="1:5" ht="18.75">
      <c r="A261" s="5">
        <v>259</v>
      </c>
      <c r="B261" s="5" t="s">
        <v>474</v>
      </c>
      <c r="C261" s="5" t="s">
        <v>475</v>
      </c>
      <c r="D261" s="5" t="s">
        <v>7</v>
      </c>
      <c r="E261" s="5">
        <v>627.87</v>
      </c>
    </row>
    <row r="262" spans="1:5" ht="18.75">
      <c r="A262" s="5">
        <v>260</v>
      </c>
      <c r="B262" s="5" t="s">
        <v>476</v>
      </c>
      <c r="C262" s="5" t="s">
        <v>477</v>
      </c>
      <c r="D262" s="5" t="s">
        <v>24</v>
      </c>
      <c r="E262" s="5">
        <v>113285.03</v>
      </c>
    </row>
    <row r="263" spans="1:5" ht="18.75">
      <c r="A263" s="5">
        <v>261</v>
      </c>
      <c r="B263" s="5" t="s">
        <v>478</v>
      </c>
      <c r="C263" s="5" t="s">
        <v>479</v>
      </c>
      <c r="D263" s="5" t="s">
        <v>7</v>
      </c>
      <c r="E263" s="5">
        <v>157.12</v>
      </c>
    </row>
    <row r="264" spans="1:5" ht="18.75">
      <c r="A264" s="5">
        <v>262</v>
      </c>
      <c r="B264" s="5" t="s">
        <v>480</v>
      </c>
      <c r="C264" s="5" t="s">
        <v>481</v>
      </c>
      <c r="D264" s="5" t="s">
        <v>7</v>
      </c>
      <c r="E264" s="5">
        <v>2403.65</v>
      </c>
    </row>
    <row r="265" spans="1:5" ht="18.75">
      <c r="A265" s="5">
        <v>263</v>
      </c>
      <c r="B265" s="5" t="s">
        <v>482</v>
      </c>
      <c r="C265" s="5" t="s">
        <v>483</v>
      </c>
      <c r="D265" s="5" t="s">
        <v>7</v>
      </c>
      <c r="E265" s="5">
        <v>69628.25</v>
      </c>
    </row>
    <row r="266" spans="1:5" ht="18.75">
      <c r="A266" s="5">
        <v>264</v>
      </c>
      <c r="B266" s="5" t="s">
        <v>484</v>
      </c>
      <c r="C266" s="5" t="s">
        <v>485</v>
      </c>
      <c r="D266" s="5" t="s">
        <v>7</v>
      </c>
      <c r="E266" s="5">
        <v>1366.87</v>
      </c>
    </row>
    <row r="267" spans="1:5" ht="18.75">
      <c r="A267" s="5">
        <v>265</v>
      </c>
      <c r="B267" s="5" t="s">
        <v>486</v>
      </c>
      <c r="C267" s="5" t="s">
        <v>487</v>
      </c>
      <c r="D267" s="5" t="s">
        <v>7</v>
      </c>
      <c r="E267" s="5">
        <v>8418.57</v>
      </c>
    </row>
    <row r="268" spans="1:5" ht="18.75">
      <c r="A268" s="5">
        <v>266</v>
      </c>
      <c r="B268" s="5" t="s">
        <v>488</v>
      </c>
      <c r="C268" s="5" t="s">
        <v>489</v>
      </c>
      <c r="D268" s="5" t="s">
        <v>7</v>
      </c>
      <c r="E268" s="5">
        <v>3911.73</v>
      </c>
    </row>
    <row r="269" spans="1:5" ht="18.75">
      <c r="A269" s="5">
        <v>267</v>
      </c>
      <c r="B269" s="5" t="str">
        <f>"912103007387530096"</f>
        <v>912103007387530096</v>
      </c>
      <c r="C269" s="5" t="s">
        <v>490</v>
      </c>
      <c r="D269" s="5" t="s">
        <v>24</v>
      </c>
      <c r="E269" s="5">
        <v>51945.34</v>
      </c>
    </row>
    <row r="270" spans="1:5" ht="18.75">
      <c r="A270" s="5">
        <v>268</v>
      </c>
      <c r="B270" s="5" t="s">
        <v>491</v>
      </c>
      <c r="C270" s="5" t="s">
        <v>492</v>
      </c>
      <c r="D270" s="5" t="s">
        <v>7</v>
      </c>
      <c r="E270" s="5">
        <v>1690.37</v>
      </c>
    </row>
    <row r="271" spans="1:5" ht="18.75">
      <c r="A271" s="5">
        <v>269</v>
      </c>
      <c r="B271" s="5" t="str">
        <f>"912103816645526098"</f>
        <v>912103816645526098</v>
      </c>
      <c r="C271" s="5" t="s">
        <v>493</v>
      </c>
      <c r="D271" s="5" t="s">
        <v>7</v>
      </c>
      <c r="E271" s="5">
        <v>354.83</v>
      </c>
    </row>
    <row r="272" spans="1:5" ht="18.75">
      <c r="A272" s="5">
        <v>270</v>
      </c>
      <c r="B272" s="5" t="str">
        <f>"912103006866406504"</f>
        <v>912103006866406504</v>
      </c>
      <c r="C272" s="5" t="s">
        <v>494</v>
      </c>
      <c r="D272" s="5" t="s">
        <v>24</v>
      </c>
      <c r="E272" s="5">
        <v>1275.37</v>
      </c>
    </row>
    <row r="273" spans="1:5" ht="18.75">
      <c r="A273" s="5">
        <v>271</v>
      </c>
      <c r="B273" s="5" t="s">
        <v>495</v>
      </c>
      <c r="C273" s="5" t="s">
        <v>496</v>
      </c>
      <c r="D273" s="5" t="s">
        <v>24</v>
      </c>
      <c r="E273" s="5">
        <v>32742.74</v>
      </c>
    </row>
    <row r="274" spans="1:5" ht="18.75">
      <c r="A274" s="5">
        <v>272</v>
      </c>
      <c r="B274" s="5" t="s">
        <v>497</v>
      </c>
      <c r="C274" s="5" t="s">
        <v>498</v>
      </c>
      <c r="D274" s="5" t="s">
        <v>24</v>
      </c>
      <c r="E274" s="5">
        <v>124349.09</v>
      </c>
    </row>
    <row r="275" spans="1:5" ht="18.75">
      <c r="A275" s="5">
        <v>273</v>
      </c>
      <c r="B275" s="5" t="s">
        <v>499</v>
      </c>
      <c r="C275" s="5" t="s">
        <v>500</v>
      </c>
      <c r="D275" s="5" t="s">
        <v>7</v>
      </c>
      <c r="E275" s="5">
        <v>311.75</v>
      </c>
    </row>
    <row r="276" spans="1:5" ht="18.75">
      <c r="A276" s="5">
        <v>274</v>
      </c>
      <c r="B276" s="5" t="s">
        <v>501</v>
      </c>
      <c r="C276" s="5" t="s">
        <v>502</v>
      </c>
      <c r="D276" s="5" t="s">
        <v>7</v>
      </c>
      <c r="E276" s="5">
        <v>316.75</v>
      </c>
    </row>
    <row r="277" spans="1:5" ht="18.75">
      <c r="A277" s="5">
        <v>275</v>
      </c>
      <c r="B277" s="5" t="str">
        <f>"912103816866236075"</f>
        <v>912103816866236075</v>
      </c>
      <c r="C277" s="5" t="s">
        <v>503</v>
      </c>
      <c r="D277" s="5" t="s">
        <v>7</v>
      </c>
      <c r="E277" s="5">
        <v>948.47</v>
      </c>
    </row>
    <row r="278" spans="1:5" ht="18.75">
      <c r="A278" s="5">
        <v>276</v>
      </c>
      <c r="B278" s="5" t="s">
        <v>504</v>
      </c>
      <c r="C278" s="5" t="s">
        <v>505</v>
      </c>
      <c r="D278" s="5" t="s">
        <v>7</v>
      </c>
      <c r="E278" s="5">
        <v>630.8</v>
      </c>
    </row>
    <row r="279" spans="1:5" ht="18.75">
      <c r="A279" s="5">
        <v>277</v>
      </c>
      <c r="B279" s="5" t="str">
        <f>"912103037618380510"</f>
        <v>912103037618380510</v>
      </c>
      <c r="C279" s="5" t="s">
        <v>506</v>
      </c>
      <c r="D279" s="5" t="s">
        <v>24</v>
      </c>
      <c r="E279" s="5">
        <v>943.5</v>
      </c>
    </row>
    <row r="280" spans="1:5" ht="18.75">
      <c r="A280" s="5">
        <v>278</v>
      </c>
      <c r="B280" s="5" t="s">
        <v>507</v>
      </c>
      <c r="C280" s="5" t="s">
        <v>508</v>
      </c>
      <c r="D280" s="5" t="s">
        <v>58</v>
      </c>
      <c r="E280" s="5">
        <v>312.72</v>
      </c>
    </row>
    <row r="281" spans="1:5" ht="18.75">
      <c r="A281" s="5">
        <v>279</v>
      </c>
      <c r="B281" s="5" t="str">
        <f>"912103007427751122"</f>
        <v>912103007427751122</v>
      </c>
      <c r="C281" s="5" t="s">
        <v>509</v>
      </c>
      <c r="D281" s="5" t="s">
        <v>24</v>
      </c>
      <c r="E281" s="5">
        <v>894.72</v>
      </c>
    </row>
    <row r="282" spans="1:5" ht="18.75">
      <c r="A282" s="5">
        <v>280</v>
      </c>
      <c r="B282" s="5" t="s">
        <v>510</v>
      </c>
      <c r="C282" s="5" t="s">
        <v>511</v>
      </c>
      <c r="D282" s="5" t="s">
        <v>24</v>
      </c>
      <c r="E282" s="5">
        <v>32125.58</v>
      </c>
    </row>
    <row r="283" spans="1:5" ht="18.75">
      <c r="A283" s="5">
        <v>281</v>
      </c>
      <c r="B283" s="5" t="s">
        <v>512</v>
      </c>
      <c r="C283" s="5" t="s">
        <v>513</v>
      </c>
      <c r="D283" s="5" t="s">
        <v>24</v>
      </c>
      <c r="E283" s="5">
        <v>1326.3</v>
      </c>
    </row>
    <row r="284" spans="1:5" ht="18.75">
      <c r="A284" s="5">
        <v>282</v>
      </c>
      <c r="B284" s="5" t="str">
        <f>"912103817591019073"</f>
        <v>912103817591019073</v>
      </c>
      <c r="C284" s="5" t="s">
        <v>514</v>
      </c>
      <c r="D284" s="5" t="s">
        <v>7</v>
      </c>
      <c r="E284" s="5">
        <v>708.9</v>
      </c>
    </row>
    <row r="285" spans="1:5" ht="18.75">
      <c r="A285" s="5">
        <v>283</v>
      </c>
      <c r="B285" s="5" t="s">
        <v>515</v>
      </c>
      <c r="C285" s="5" t="s">
        <v>516</v>
      </c>
      <c r="D285" s="5" t="s">
        <v>24</v>
      </c>
      <c r="E285" s="5">
        <v>7072.61</v>
      </c>
    </row>
    <row r="286" spans="1:5" ht="18.75">
      <c r="A286" s="5">
        <v>284</v>
      </c>
      <c r="B286" s="5" t="s">
        <v>517</v>
      </c>
      <c r="C286" s="5" t="s">
        <v>518</v>
      </c>
      <c r="D286" s="5" t="s">
        <v>24</v>
      </c>
      <c r="E286" s="5">
        <v>1083.88</v>
      </c>
    </row>
    <row r="287" spans="1:5" ht="18.75">
      <c r="A287" s="5">
        <v>285</v>
      </c>
      <c r="B287" s="5" t="str">
        <f>"912103815980643586"</f>
        <v>912103815980643586</v>
      </c>
      <c r="C287" s="5" t="s">
        <v>519</v>
      </c>
      <c r="D287" s="5" t="s">
        <v>7</v>
      </c>
      <c r="E287" s="5">
        <v>5925.9</v>
      </c>
    </row>
    <row r="288" spans="1:5" ht="18.75">
      <c r="A288" s="5">
        <v>286</v>
      </c>
      <c r="B288" s="5" t="s">
        <v>520</v>
      </c>
      <c r="C288" s="5" t="s">
        <v>521</v>
      </c>
      <c r="D288" s="5" t="s">
        <v>7</v>
      </c>
      <c r="E288" s="5">
        <v>211.02</v>
      </c>
    </row>
    <row r="289" spans="1:5" ht="18.75">
      <c r="A289" s="5">
        <v>287</v>
      </c>
      <c r="B289" s="5" t="str">
        <f>"912103006837193044"</f>
        <v>912103006837193044</v>
      </c>
      <c r="C289" s="5" t="s">
        <v>522</v>
      </c>
      <c r="D289" s="5" t="s">
        <v>24</v>
      </c>
      <c r="E289" s="5">
        <v>804.37</v>
      </c>
    </row>
    <row r="290" spans="1:5" ht="18.75">
      <c r="A290" s="5">
        <v>288</v>
      </c>
      <c r="B290" s="5" t="str">
        <f>"912103003535445726"</f>
        <v>912103003535445726</v>
      </c>
      <c r="C290" s="5" t="s">
        <v>523</v>
      </c>
      <c r="D290" s="5" t="s">
        <v>24</v>
      </c>
      <c r="E290" s="5">
        <v>1649.3</v>
      </c>
    </row>
    <row r="291" spans="1:5" ht="18.75">
      <c r="A291" s="5">
        <v>289</v>
      </c>
      <c r="B291" s="5" t="s">
        <v>524</v>
      </c>
      <c r="C291" s="5" t="s">
        <v>525</v>
      </c>
      <c r="D291" s="5" t="s">
        <v>47</v>
      </c>
      <c r="E291" s="5">
        <v>6133.55</v>
      </c>
    </row>
    <row r="292" spans="1:5" ht="18.75">
      <c r="A292" s="5">
        <v>290</v>
      </c>
      <c r="B292" s="5" t="s">
        <v>526</v>
      </c>
      <c r="C292" s="5" t="s">
        <v>527</v>
      </c>
      <c r="D292" s="5" t="s">
        <v>7</v>
      </c>
      <c r="E292" s="5">
        <v>1094.65</v>
      </c>
    </row>
    <row r="293" spans="1:5" ht="18.75">
      <c r="A293" s="5">
        <v>291</v>
      </c>
      <c r="B293" s="5" t="str">
        <f>"912103003188267934"</f>
        <v>912103003188267934</v>
      </c>
      <c r="C293" s="5" t="s">
        <v>528</v>
      </c>
      <c r="D293" s="5" t="s">
        <v>24</v>
      </c>
      <c r="E293" s="5">
        <v>920.25</v>
      </c>
    </row>
    <row r="294" spans="1:5" ht="18.75">
      <c r="A294" s="5">
        <v>292</v>
      </c>
      <c r="B294" s="5" t="str">
        <f>"912103810517576528"</f>
        <v>912103810517576528</v>
      </c>
      <c r="C294" s="5" t="s">
        <v>529</v>
      </c>
      <c r="D294" s="5" t="s">
        <v>7</v>
      </c>
      <c r="E294" s="5">
        <v>4230.7</v>
      </c>
    </row>
    <row r="295" spans="1:5" ht="18.75">
      <c r="A295" s="5">
        <v>293</v>
      </c>
      <c r="B295" s="5" t="str">
        <f>"912103117284339419"</f>
        <v>912103117284339419</v>
      </c>
      <c r="C295" s="5" t="s">
        <v>530</v>
      </c>
      <c r="D295" s="5" t="s">
        <v>81</v>
      </c>
      <c r="E295" s="5">
        <v>161.1</v>
      </c>
    </row>
    <row r="296" spans="1:5" ht="18.75">
      <c r="A296" s="5">
        <v>294</v>
      </c>
      <c r="B296" s="5" t="s">
        <v>531</v>
      </c>
      <c r="C296" s="5" t="s">
        <v>532</v>
      </c>
      <c r="D296" s="5" t="s">
        <v>108</v>
      </c>
      <c r="E296" s="5">
        <v>15014.39</v>
      </c>
    </row>
    <row r="297" spans="1:5" ht="18.75">
      <c r="A297" s="5">
        <v>295</v>
      </c>
      <c r="B297" s="5" t="s">
        <v>533</v>
      </c>
      <c r="C297" s="5" t="s">
        <v>534</v>
      </c>
      <c r="D297" s="5" t="s">
        <v>47</v>
      </c>
      <c r="E297" s="5">
        <v>126</v>
      </c>
    </row>
    <row r="298" spans="1:5" ht="18.75">
      <c r="A298" s="5">
        <v>296</v>
      </c>
      <c r="B298" s="5" t="s">
        <v>535</v>
      </c>
      <c r="C298" s="5" t="s">
        <v>536</v>
      </c>
      <c r="D298" s="5" t="s">
        <v>47</v>
      </c>
      <c r="E298" s="5">
        <v>645</v>
      </c>
    </row>
    <row r="299" spans="1:5" ht="18.75">
      <c r="A299" s="5">
        <v>297</v>
      </c>
      <c r="B299" s="5" t="s">
        <v>537</v>
      </c>
      <c r="C299" s="5" t="s">
        <v>538</v>
      </c>
      <c r="D299" s="5" t="s">
        <v>81</v>
      </c>
      <c r="E299" s="5">
        <v>17754.26</v>
      </c>
    </row>
    <row r="300" spans="1:5" ht="18.75">
      <c r="A300" s="5">
        <v>298</v>
      </c>
      <c r="B300" s="5" t="s">
        <v>539</v>
      </c>
      <c r="C300" s="5" t="s">
        <v>540</v>
      </c>
      <c r="D300" s="5" t="s">
        <v>81</v>
      </c>
      <c r="E300" s="5">
        <v>522.42</v>
      </c>
    </row>
    <row r="301" spans="1:5" ht="18.75">
      <c r="A301" s="5">
        <v>299</v>
      </c>
      <c r="B301" s="5" t="s">
        <v>541</v>
      </c>
      <c r="C301" s="5" t="s">
        <v>542</v>
      </c>
      <c r="D301" s="5" t="s">
        <v>24</v>
      </c>
      <c r="E301" s="5">
        <v>1060.42</v>
      </c>
    </row>
    <row r="302" spans="1:5" ht="18.75">
      <c r="A302" s="5">
        <v>300</v>
      </c>
      <c r="B302" s="5" t="s">
        <v>543</v>
      </c>
      <c r="C302" s="5" t="s">
        <v>544</v>
      </c>
      <c r="D302" s="5" t="s">
        <v>7</v>
      </c>
      <c r="E302" s="5">
        <v>4311.09</v>
      </c>
    </row>
    <row r="303" spans="1:5" ht="18.75">
      <c r="A303" s="5">
        <v>301</v>
      </c>
      <c r="B303" s="5" t="str">
        <f>"912103006926546616"</f>
        <v>912103006926546616</v>
      </c>
      <c r="C303" s="5" t="s">
        <v>545</v>
      </c>
      <c r="D303" s="5" t="s">
        <v>24</v>
      </c>
      <c r="E303" s="5">
        <v>628.5</v>
      </c>
    </row>
    <row r="304" spans="1:5" ht="18.75">
      <c r="A304" s="5">
        <v>302</v>
      </c>
      <c r="B304" s="5" t="s">
        <v>546</v>
      </c>
      <c r="C304" s="5" t="s">
        <v>547</v>
      </c>
      <c r="D304" s="5" t="s">
        <v>58</v>
      </c>
      <c r="E304" s="5">
        <v>1135.6</v>
      </c>
    </row>
    <row r="305" spans="1:5" ht="18.75">
      <c r="A305" s="5">
        <v>303</v>
      </c>
      <c r="B305" s="5" t="s">
        <v>548</v>
      </c>
      <c r="C305" s="5" t="s">
        <v>549</v>
      </c>
      <c r="D305" s="5" t="s">
        <v>7</v>
      </c>
      <c r="E305" s="5">
        <v>570.5</v>
      </c>
    </row>
    <row r="306" spans="1:5" ht="18.75">
      <c r="A306" s="5">
        <v>304</v>
      </c>
      <c r="B306" s="5" t="s">
        <v>550</v>
      </c>
      <c r="C306" s="5" t="s">
        <v>551</v>
      </c>
      <c r="D306" s="5" t="s">
        <v>58</v>
      </c>
      <c r="E306" s="5">
        <v>7682.2</v>
      </c>
    </row>
    <row r="307" spans="1:5" ht="18.75">
      <c r="A307" s="5">
        <v>305</v>
      </c>
      <c r="B307" s="5" t="s">
        <v>552</v>
      </c>
      <c r="C307" s="5" t="s">
        <v>553</v>
      </c>
      <c r="D307" s="5" t="s">
        <v>58</v>
      </c>
      <c r="E307" s="5">
        <v>766.87</v>
      </c>
    </row>
    <row r="308" spans="1:5" ht="18.75">
      <c r="A308" s="5">
        <v>306</v>
      </c>
      <c r="B308" s="5" t="s">
        <v>554</v>
      </c>
      <c r="C308" s="5" t="s">
        <v>555</v>
      </c>
      <c r="D308" s="5" t="s">
        <v>108</v>
      </c>
      <c r="E308" s="5">
        <v>1342.64</v>
      </c>
    </row>
    <row r="309" spans="1:5" ht="18.75">
      <c r="A309" s="5">
        <v>307</v>
      </c>
      <c r="B309" s="5" t="s">
        <v>556</v>
      </c>
      <c r="C309" s="5" t="s">
        <v>557</v>
      </c>
      <c r="D309" s="5" t="s">
        <v>7</v>
      </c>
      <c r="E309" s="5">
        <v>1066.02</v>
      </c>
    </row>
    <row r="310" spans="1:5" ht="18.75">
      <c r="A310" s="5">
        <v>308</v>
      </c>
      <c r="B310" s="5" t="s">
        <v>558</v>
      </c>
      <c r="C310" s="5" t="s">
        <v>559</v>
      </c>
      <c r="D310" s="5" t="s">
        <v>7</v>
      </c>
      <c r="E310" s="5">
        <v>222</v>
      </c>
    </row>
    <row r="311" spans="1:5" ht="18.75">
      <c r="A311" s="5">
        <v>309</v>
      </c>
      <c r="B311" s="5" t="s">
        <v>560</v>
      </c>
      <c r="C311" s="5" t="s">
        <v>561</v>
      </c>
      <c r="D311" s="5" t="s">
        <v>7</v>
      </c>
      <c r="E311" s="5">
        <v>322.22</v>
      </c>
    </row>
    <row r="312" spans="1:5" ht="18.75">
      <c r="A312" s="5">
        <v>310</v>
      </c>
      <c r="B312" s="5" t="s">
        <v>562</v>
      </c>
      <c r="C312" s="5" t="s">
        <v>563</v>
      </c>
      <c r="D312" s="5" t="s">
        <v>7</v>
      </c>
      <c r="E312" s="5">
        <v>22235.65</v>
      </c>
    </row>
    <row r="313" spans="1:5" ht="18.75">
      <c r="A313" s="5">
        <v>311</v>
      </c>
      <c r="B313" s="5" t="s">
        <v>564</v>
      </c>
      <c r="C313" s="5" t="s">
        <v>565</v>
      </c>
      <c r="D313" s="5" t="s">
        <v>7</v>
      </c>
      <c r="E313" s="5">
        <v>643.5</v>
      </c>
    </row>
    <row r="314" spans="1:5" ht="18.75">
      <c r="A314" s="5">
        <v>312</v>
      </c>
      <c r="B314" s="5" t="str">
        <f>"912103000517922636"</f>
        <v>912103000517922636</v>
      </c>
      <c r="C314" s="5" t="s">
        <v>566</v>
      </c>
      <c r="D314" s="5" t="s">
        <v>15</v>
      </c>
      <c r="E314" s="5">
        <v>565.85</v>
      </c>
    </row>
    <row r="315" spans="1:5" ht="18.75">
      <c r="A315" s="5">
        <v>313</v>
      </c>
      <c r="B315" s="5" t="s">
        <v>567</v>
      </c>
      <c r="C315" s="5" t="s">
        <v>568</v>
      </c>
      <c r="D315" s="5" t="s">
        <v>24</v>
      </c>
      <c r="E315" s="5">
        <v>2146.88</v>
      </c>
    </row>
    <row r="316" spans="1:5" ht="18.75">
      <c r="A316" s="5">
        <v>314</v>
      </c>
      <c r="B316" s="5" t="s">
        <v>569</v>
      </c>
      <c r="C316" s="5" t="s">
        <v>570</v>
      </c>
      <c r="D316" s="5" t="s">
        <v>15</v>
      </c>
      <c r="E316" s="5">
        <v>1568.55</v>
      </c>
    </row>
    <row r="317" spans="1:5" ht="18.75">
      <c r="A317" s="5">
        <v>315</v>
      </c>
      <c r="B317" s="5" t="s">
        <v>571</v>
      </c>
      <c r="C317" s="5" t="s">
        <v>572</v>
      </c>
      <c r="D317" s="5" t="s">
        <v>108</v>
      </c>
      <c r="E317" s="5">
        <v>7050.9</v>
      </c>
    </row>
    <row r="318" spans="1:5" ht="18.75">
      <c r="A318" s="5">
        <v>316</v>
      </c>
      <c r="B318" s="5" t="s">
        <v>573</v>
      </c>
      <c r="C318" s="5" t="s">
        <v>574</v>
      </c>
      <c r="D318" s="5" t="s">
        <v>24</v>
      </c>
      <c r="E318" s="5">
        <v>12447.97</v>
      </c>
    </row>
    <row r="319" spans="1:5" ht="18.75">
      <c r="A319" s="5">
        <v>317</v>
      </c>
      <c r="B319" s="5" t="s">
        <v>575</v>
      </c>
      <c r="C319" s="5" t="s">
        <v>576</v>
      </c>
      <c r="D319" s="5" t="s">
        <v>24</v>
      </c>
      <c r="E319" s="5">
        <v>78957.77</v>
      </c>
    </row>
    <row r="320" spans="1:5" ht="18.75">
      <c r="A320" s="5">
        <v>318</v>
      </c>
      <c r="B320" s="5" t="s">
        <v>577</v>
      </c>
      <c r="C320" s="5" t="s">
        <v>578</v>
      </c>
      <c r="D320" s="5" t="s">
        <v>24</v>
      </c>
      <c r="E320" s="5">
        <v>571.56</v>
      </c>
    </row>
    <row r="321" spans="1:5" ht="18.75">
      <c r="A321" s="5">
        <v>319</v>
      </c>
      <c r="B321" s="5" t="s">
        <v>579</v>
      </c>
      <c r="C321" s="5" t="s">
        <v>580</v>
      </c>
      <c r="D321" s="5" t="s">
        <v>58</v>
      </c>
      <c r="E321" s="5">
        <v>1075.47</v>
      </c>
    </row>
    <row r="322" spans="1:5" ht="18.75">
      <c r="A322" s="5">
        <v>320</v>
      </c>
      <c r="B322" s="5" t="str">
        <f>"912103030683244902"</f>
        <v>912103030683244902</v>
      </c>
      <c r="C322" s="5" t="s">
        <v>581</v>
      </c>
      <c r="D322" s="5" t="s">
        <v>24</v>
      </c>
      <c r="E322" s="5">
        <v>3931.97</v>
      </c>
    </row>
    <row r="323" spans="1:5" ht="18.75">
      <c r="A323" s="5">
        <v>321</v>
      </c>
      <c r="B323" s="5" t="str">
        <f>"912103007777941109"</f>
        <v>912103007777941109</v>
      </c>
      <c r="C323" s="5" t="s">
        <v>582</v>
      </c>
      <c r="D323" s="5" t="s">
        <v>24</v>
      </c>
      <c r="E323" s="5">
        <v>9267.1</v>
      </c>
    </row>
    <row r="324" spans="1:5" ht="18.75">
      <c r="A324" s="5">
        <v>322</v>
      </c>
      <c r="B324" s="5" t="s">
        <v>583</v>
      </c>
      <c r="C324" s="5" t="s">
        <v>584</v>
      </c>
      <c r="D324" s="5" t="s">
        <v>15</v>
      </c>
      <c r="E324" s="5">
        <v>3104.7</v>
      </c>
    </row>
    <row r="325" spans="1:5" ht="18.75">
      <c r="A325" s="5">
        <v>323</v>
      </c>
      <c r="B325" s="5" t="s">
        <v>585</v>
      </c>
      <c r="C325" s="5" t="s">
        <v>586</v>
      </c>
      <c r="D325" s="5" t="s">
        <v>7</v>
      </c>
      <c r="E325" s="5">
        <v>2930.25</v>
      </c>
    </row>
    <row r="326" spans="1:5" ht="18.75">
      <c r="A326" s="5">
        <v>324</v>
      </c>
      <c r="B326" s="5" t="s">
        <v>587</v>
      </c>
      <c r="C326" s="5" t="s">
        <v>588</v>
      </c>
      <c r="D326" s="5" t="s">
        <v>81</v>
      </c>
      <c r="E326" s="5">
        <v>23876.02</v>
      </c>
    </row>
    <row r="327" spans="1:5" ht="18.75">
      <c r="A327" s="5">
        <v>325</v>
      </c>
      <c r="B327" s="5" t="s">
        <v>589</v>
      </c>
      <c r="C327" s="5" t="s">
        <v>590</v>
      </c>
      <c r="D327" s="5" t="s">
        <v>24</v>
      </c>
      <c r="E327" s="5">
        <v>1245.3</v>
      </c>
    </row>
    <row r="328" spans="1:5" ht="18.75">
      <c r="A328" s="5">
        <v>326</v>
      </c>
      <c r="B328" s="5" t="s">
        <v>591</v>
      </c>
      <c r="C328" s="5" t="s">
        <v>592</v>
      </c>
      <c r="D328" s="5" t="s">
        <v>24</v>
      </c>
      <c r="E328" s="5">
        <v>190812.47</v>
      </c>
    </row>
    <row r="329" spans="1:5" ht="18.75">
      <c r="A329" s="5">
        <v>327</v>
      </c>
      <c r="B329" s="5" t="s">
        <v>593</v>
      </c>
      <c r="C329" s="5" t="s">
        <v>594</v>
      </c>
      <c r="D329" s="5" t="s">
        <v>24</v>
      </c>
      <c r="E329" s="5">
        <v>453.57</v>
      </c>
    </row>
    <row r="330" spans="1:5" ht="18.75">
      <c r="A330" s="5">
        <v>328</v>
      </c>
      <c r="B330" s="5" t="s">
        <v>595</v>
      </c>
      <c r="C330" s="5" t="s">
        <v>596</v>
      </c>
      <c r="D330" s="5" t="s">
        <v>10</v>
      </c>
      <c r="E330" s="5">
        <v>495.99</v>
      </c>
    </row>
    <row r="331" spans="1:5" ht="18.75">
      <c r="A331" s="5">
        <v>329</v>
      </c>
      <c r="B331" s="5" t="str">
        <f>"912103009413045751"</f>
        <v>912103009413045751</v>
      </c>
      <c r="C331" s="5" t="s">
        <v>597</v>
      </c>
      <c r="D331" s="5" t="s">
        <v>24</v>
      </c>
      <c r="E331" s="5">
        <v>12831.23</v>
      </c>
    </row>
    <row r="332" spans="1:5" ht="18.75">
      <c r="A332" s="5">
        <v>330</v>
      </c>
      <c r="B332" s="5" t="s">
        <v>598</v>
      </c>
      <c r="C332" s="5" t="s">
        <v>599</v>
      </c>
      <c r="D332" s="5" t="s">
        <v>24</v>
      </c>
      <c r="E332" s="5">
        <v>11681.58</v>
      </c>
    </row>
    <row r="333" spans="1:5" ht="18.75">
      <c r="A333" s="5">
        <v>331</v>
      </c>
      <c r="B333" s="5" t="s">
        <v>600</v>
      </c>
      <c r="C333" s="5" t="s">
        <v>601</v>
      </c>
      <c r="D333" s="5" t="s">
        <v>47</v>
      </c>
      <c r="E333" s="5">
        <v>362.7</v>
      </c>
    </row>
    <row r="334" spans="1:5" ht="18.75">
      <c r="A334" s="5">
        <v>332</v>
      </c>
      <c r="B334" s="5" t="s">
        <v>602</v>
      </c>
      <c r="C334" s="5" t="s">
        <v>603</v>
      </c>
      <c r="D334" s="5" t="s">
        <v>7</v>
      </c>
      <c r="E334" s="5">
        <v>2140.07</v>
      </c>
    </row>
    <row r="335" spans="1:5" ht="18.75">
      <c r="A335" s="5">
        <v>333</v>
      </c>
      <c r="B335" s="5" t="s">
        <v>604</v>
      </c>
      <c r="C335" s="5" t="s">
        <v>605</v>
      </c>
      <c r="D335" s="5" t="s">
        <v>24</v>
      </c>
      <c r="E335" s="5">
        <v>135553.53</v>
      </c>
    </row>
    <row r="336" spans="1:5" ht="18.75">
      <c r="A336" s="5">
        <v>334</v>
      </c>
      <c r="B336" s="5" t="s">
        <v>606</v>
      </c>
      <c r="C336" s="5" t="s">
        <v>607</v>
      </c>
      <c r="D336" s="5" t="s">
        <v>24</v>
      </c>
      <c r="E336" s="5">
        <v>312.6</v>
      </c>
    </row>
    <row r="337" spans="1:5" ht="18.75">
      <c r="A337" s="5">
        <v>335</v>
      </c>
      <c r="B337" s="5" t="str">
        <f>"912103002414286062"</f>
        <v>912103002414286062</v>
      </c>
      <c r="C337" s="5" t="s">
        <v>608</v>
      </c>
      <c r="D337" s="5" t="s">
        <v>24</v>
      </c>
      <c r="E337" s="5">
        <v>567.05</v>
      </c>
    </row>
    <row r="338" spans="1:5" ht="18.75">
      <c r="A338" s="5">
        <v>336</v>
      </c>
      <c r="B338" s="5" t="s">
        <v>609</v>
      </c>
      <c r="C338" s="5" t="s">
        <v>610</v>
      </c>
      <c r="D338" s="5" t="s">
        <v>24</v>
      </c>
      <c r="E338" s="5">
        <v>819.4</v>
      </c>
    </row>
    <row r="339" spans="1:5" ht="18.75">
      <c r="A339" s="5">
        <v>337</v>
      </c>
      <c r="B339" s="5" t="s">
        <v>611</v>
      </c>
      <c r="C339" s="5" t="s">
        <v>612</v>
      </c>
      <c r="D339" s="5" t="s">
        <v>7</v>
      </c>
      <c r="E339" s="5">
        <v>317.02</v>
      </c>
    </row>
    <row r="340" spans="1:5" ht="18.75">
      <c r="A340" s="5">
        <v>338</v>
      </c>
      <c r="B340" s="5" t="s">
        <v>613</v>
      </c>
      <c r="C340" s="5" t="s">
        <v>614</v>
      </c>
      <c r="D340" s="5" t="s">
        <v>81</v>
      </c>
      <c r="E340" s="5">
        <v>11436.5</v>
      </c>
    </row>
    <row r="341" spans="1:5" ht="18.75">
      <c r="A341" s="5">
        <v>339</v>
      </c>
      <c r="B341" s="5" t="str">
        <f>"912103227887670899"</f>
        <v>912103227887670899</v>
      </c>
      <c r="C341" s="5" t="s">
        <v>615</v>
      </c>
      <c r="D341" s="5" t="s">
        <v>47</v>
      </c>
      <c r="E341" s="5">
        <v>725.4</v>
      </c>
    </row>
    <row r="342" spans="1:5" ht="18.75">
      <c r="A342" s="5">
        <v>340</v>
      </c>
      <c r="B342" s="5" t="s">
        <v>616</v>
      </c>
      <c r="C342" s="5" t="s">
        <v>617</v>
      </c>
      <c r="D342" s="5" t="s">
        <v>58</v>
      </c>
      <c r="E342" s="5">
        <v>9438.56</v>
      </c>
    </row>
    <row r="343" spans="1:5" ht="18.75">
      <c r="A343" s="5">
        <v>341</v>
      </c>
      <c r="B343" s="5" t="s">
        <v>618</v>
      </c>
      <c r="C343" s="5" t="s">
        <v>619</v>
      </c>
      <c r="D343" s="5" t="s">
        <v>24</v>
      </c>
      <c r="E343" s="5">
        <v>956.74</v>
      </c>
    </row>
    <row r="344" spans="1:5" ht="18.75">
      <c r="A344" s="5">
        <v>342</v>
      </c>
      <c r="B344" s="5" t="s">
        <v>620</v>
      </c>
      <c r="C344" s="5" t="s">
        <v>621</v>
      </c>
      <c r="D344" s="5" t="s">
        <v>58</v>
      </c>
      <c r="E344" s="5">
        <v>360</v>
      </c>
    </row>
    <row r="345" spans="1:5" ht="18.75">
      <c r="A345" s="5">
        <v>343</v>
      </c>
      <c r="B345" s="5" t="s">
        <v>622</v>
      </c>
      <c r="C345" s="5" t="s">
        <v>623</v>
      </c>
      <c r="D345" s="5" t="s">
        <v>58</v>
      </c>
      <c r="E345" s="5">
        <v>661.97</v>
      </c>
    </row>
    <row r="346" spans="1:5" ht="18.75">
      <c r="A346" s="5">
        <v>344</v>
      </c>
      <c r="B346" s="5" t="str">
        <f>"912103023535735925"</f>
        <v>912103023535735925</v>
      </c>
      <c r="C346" s="5" t="s">
        <v>624</v>
      </c>
      <c r="D346" s="5" t="s">
        <v>58</v>
      </c>
      <c r="E346" s="5">
        <v>399.87</v>
      </c>
    </row>
    <row r="347" spans="1:5" ht="18.75">
      <c r="A347" s="5">
        <v>345</v>
      </c>
      <c r="B347" s="5" t="s">
        <v>625</v>
      </c>
      <c r="C347" s="5" t="s">
        <v>626</v>
      </c>
      <c r="D347" s="5" t="s">
        <v>10</v>
      </c>
      <c r="E347" s="5">
        <v>491.5</v>
      </c>
    </row>
    <row r="348" spans="1:5" ht="18.75">
      <c r="A348" s="5">
        <v>346</v>
      </c>
      <c r="B348" s="5" t="str">
        <f>"912103046737591508"</f>
        <v>912103046737591508</v>
      </c>
      <c r="C348" s="5" t="s">
        <v>627</v>
      </c>
      <c r="D348" s="5" t="s">
        <v>10</v>
      </c>
      <c r="E348" s="5">
        <v>816.87</v>
      </c>
    </row>
    <row r="349" spans="1:5" ht="18.75">
      <c r="A349" s="5">
        <v>347</v>
      </c>
      <c r="B349" s="5" t="s">
        <v>628</v>
      </c>
      <c r="C349" s="5" t="s">
        <v>629</v>
      </c>
      <c r="D349" s="5" t="s">
        <v>47</v>
      </c>
      <c r="E349" s="5">
        <v>348.5</v>
      </c>
    </row>
    <row r="350" spans="1:5" ht="18.75">
      <c r="A350" s="5">
        <v>348</v>
      </c>
      <c r="B350" s="5" t="s">
        <v>630</v>
      </c>
      <c r="C350" s="5" t="s">
        <v>631</v>
      </c>
      <c r="D350" s="5" t="s">
        <v>24</v>
      </c>
      <c r="E350" s="5">
        <v>1114</v>
      </c>
    </row>
    <row r="351" spans="1:5" ht="18.75">
      <c r="A351" s="5">
        <v>349</v>
      </c>
      <c r="B351" s="5" t="s">
        <v>632</v>
      </c>
      <c r="C351" s="5" t="s">
        <v>633</v>
      </c>
      <c r="D351" s="5" t="s">
        <v>7</v>
      </c>
      <c r="E351" s="5">
        <v>526.97</v>
      </c>
    </row>
    <row r="352" spans="1:5" ht="18.75">
      <c r="A352" s="5">
        <v>350</v>
      </c>
      <c r="B352" s="5" t="s">
        <v>634</v>
      </c>
      <c r="C352" s="5" t="s">
        <v>635</v>
      </c>
      <c r="D352" s="5" t="s">
        <v>58</v>
      </c>
      <c r="E352" s="5">
        <v>352.72</v>
      </c>
    </row>
    <row r="353" spans="1:5" ht="18.75">
      <c r="A353" s="5">
        <v>351</v>
      </c>
      <c r="B353" s="5" t="s">
        <v>636</v>
      </c>
      <c r="C353" s="5" t="s">
        <v>637</v>
      </c>
      <c r="D353" s="5" t="s">
        <v>24</v>
      </c>
      <c r="E353" s="5">
        <v>658.1</v>
      </c>
    </row>
    <row r="354" spans="1:5" ht="18.75">
      <c r="A354" s="5">
        <v>352</v>
      </c>
      <c r="B354" s="5" t="s">
        <v>638</v>
      </c>
      <c r="C354" s="5" t="s">
        <v>639</v>
      </c>
      <c r="D354" s="5" t="s">
        <v>24</v>
      </c>
      <c r="E354" s="5">
        <v>4828.74</v>
      </c>
    </row>
    <row r="355" spans="1:5" ht="18.75">
      <c r="A355" s="5">
        <v>353</v>
      </c>
      <c r="B355" s="5" t="s">
        <v>640</v>
      </c>
      <c r="C355" s="5" t="s">
        <v>641</v>
      </c>
      <c r="D355" s="5" t="s">
        <v>47</v>
      </c>
      <c r="E355" s="5">
        <v>634.45</v>
      </c>
    </row>
    <row r="356" spans="1:5" s="2" customFormat="1" ht="18.75">
      <c r="A356" s="4" t="s">
        <v>642</v>
      </c>
      <c r="B356" s="6"/>
      <c r="C356" s="7" t="s">
        <v>643</v>
      </c>
      <c r="D356" s="6"/>
      <c r="E356" s="7">
        <f>SUM(E3:E355)</f>
        <v>6298617.03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pw</cp:lastModifiedBy>
  <dcterms:created xsi:type="dcterms:W3CDTF">2020-06-30T02:45:52Z</dcterms:created>
  <dcterms:modified xsi:type="dcterms:W3CDTF">2020-06-30T06:59:37Z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