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高龄补贴" sheetId="6" r:id="rId1"/>
  </sheets>
  <definedNames>
    <definedName name="_xlnm._FilterDatabase" localSheetId="0" hidden="1">'8月高龄补贴'!$A$1:$V$15</definedName>
  </definedNames>
  <calcPr calcId="144525"/>
</workbook>
</file>

<file path=xl/sharedStrings.xml><?xml version="1.0" encoding="utf-8"?>
<sst xmlns="http://schemas.openxmlformats.org/spreadsheetml/2006/main" count="41" uniqueCount="33">
  <si>
    <t>2023年8月高龄补贴发放明细</t>
  </si>
  <si>
    <t>单位：鞍山市铁东区民政局</t>
  </si>
  <si>
    <t>日期：2023年9月4日</t>
  </si>
  <si>
    <t>序
号</t>
  </si>
  <si>
    <t>街道</t>
  </si>
  <si>
    <t>正常</t>
  </si>
  <si>
    <t>（90-99）岁</t>
  </si>
  <si>
    <t>百岁以上</t>
  </si>
  <si>
    <t>总计金额</t>
  </si>
  <si>
    <t xml:space="preserve"> 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</si>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</sst>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"/>
  <sheetViews>
    <sheetView tabSelected="1" workbookViewId="0">
      <selection activeCell="W11" sqref="W11"/>
    </sheetView>
  </sheetViews>
  <sheetFormatPr defaultColWidth="9" defaultRowHeight="14.25"/>
  <cols>
    <col min="1" max="1" width="3.50833333333333" style="1" customWidth="1"/>
    <col min="2" max="2" width="9.25833333333333" style="1" customWidth="1"/>
    <col min="3" max="3" width="8.125" style="1" customWidth="1"/>
    <col min="4" max="4" width="6.58333333333333" style="1" customWidth="1"/>
    <col min="5" max="5" width="5.125" style="1" customWidth="1"/>
    <col min="6" max="6" width="4" style="1" customWidth="1"/>
    <col min="7" max="7" width="7" style="1" hidden="1" customWidth="1"/>
    <col min="8" max="8" width="5.375" style="1" customWidth="1"/>
    <col min="9" max="9" width="5" style="1" customWidth="1"/>
    <col min="10" max="10" width="5.875" style="6" customWidth="1"/>
    <col min="11" max="11" width="7.75833333333333" style="6" customWidth="1"/>
    <col min="12" max="12" width="8.875" style="6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7.875" style="6" customWidth="1"/>
    <col min="22" max="22" width="7.625" style="6" customWidth="1"/>
    <col min="23" max="23" width="17.525" style="1" customWidth="1"/>
    <col min="24" max="16384" width="9" style="1"/>
  </cols>
  <sheetData>
    <row r="1" s="1" customFormat="1" ht="4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1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4"/>
      <c r="K2" s="14"/>
      <c r="L2" s="15"/>
      <c r="M2" s="16"/>
      <c r="N2" s="16"/>
      <c r="O2" s="16"/>
      <c r="P2" s="16"/>
      <c r="Q2" s="16"/>
      <c r="R2" s="16"/>
      <c r="S2" s="16"/>
      <c r="T2" s="16"/>
      <c r="U2" s="15"/>
      <c r="V2" s="27" t="s">
        <v>2</v>
      </c>
    </row>
    <row r="3" s="3" customFormat="1" ht="32" customHeight="1" spans="1:23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7"/>
      <c r="M3" s="18" t="s">
        <v>7</v>
      </c>
      <c r="N3" s="19"/>
      <c r="O3" s="19"/>
      <c r="P3" s="19"/>
      <c r="Q3" s="19"/>
      <c r="R3" s="19"/>
      <c r="S3" s="19"/>
      <c r="T3" s="19"/>
      <c r="U3" s="19"/>
      <c r="V3" s="28" t="s">
        <v>8</v>
      </c>
      <c r="W3" s="3" t="s">
        <v>9</v>
      </c>
    </row>
    <row r="4" s="3" customFormat="1" ht="32" customHeight="1" spans="1:22">
      <c r="A4" s="10"/>
      <c r="B4" s="10"/>
      <c r="C4" s="10" t="s">
        <v>10</v>
      </c>
      <c r="D4" s="9" t="s">
        <v>11</v>
      </c>
      <c r="E4" s="9" t="s">
        <v>12</v>
      </c>
      <c r="F4" s="10" t="s">
        <v>13</v>
      </c>
      <c r="G4" s="9" t="s">
        <v>14</v>
      </c>
      <c r="H4" s="10" t="s">
        <v>15</v>
      </c>
      <c r="I4" s="9" t="s">
        <v>16</v>
      </c>
      <c r="J4" s="20" t="s">
        <v>17</v>
      </c>
      <c r="K4" s="20" t="s">
        <v>18</v>
      </c>
      <c r="L4" s="21" t="s">
        <v>19</v>
      </c>
      <c r="M4" s="10" t="s">
        <v>20</v>
      </c>
      <c r="N4" s="9" t="s">
        <v>21</v>
      </c>
      <c r="O4" s="9" t="s">
        <v>12</v>
      </c>
      <c r="P4" s="10" t="s">
        <v>13</v>
      </c>
      <c r="Q4" s="10" t="s">
        <v>15</v>
      </c>
      <c r="R4" s="9" t="s">
        <v>16</v>
      </c>
      <c r="S4" s="20" t="s">
        <v>17</v>
      </c>
      <c r="T4" s="20" t="s">
        <v>18</v>
      </c>
      <c r="U4" s="21" t="s">
        <v>19</v>
      </c>
      <c r="V4" s="29"/>
    </row>
    <row r="5" s="4" customFormat="1" ht="32" customHeight="1" spans="1:22">
      <c r="A5" s="12">
        <v>1</v>
      </c>
      <c r="B5" s="13" t="s">
        <v>22</v>
      </c>
      <c r="C5" s="13">
        <v>570</v>
      </c>
      <c r="D5" s="13">
        <v>11</v>
      </c>
      <c r="E5" s="13">
        <v>10</v>
      </c>
      <c r="F5" s="13">
        <v>5</v>
      </c>
      <c r="G5" s="13"/>
      <c r="H5" s="13"/>
      <c r="I5" s="13">
        <f t="shared" ref="I5:I9" si="0">C5+D5+E5-F5</f>
        <v>586</v>
      </c>
      <c r="J5" s="22"/>
      <c r="K5" s="22">
        <f>I5*200</f>
        <v>117200</v>
      </c>
      <c r="L5" s="22">
        <f t="shared" ref="L5:L14" si="1">K5+J5</f>
        <v>117200</v>
      </c>
      <c r="M5" s="12">
        <v>10</v>
      </c>
      <c r="N5" s="23"/>
      <c r="O5" s="23"/>
      <c r="P5" s="23"/>
      <c r="Q5" s="23"/>
      <c r="R5" s="12">
        <f>M5+N5+O5-P5</f>
        <v>10</v>
      </c>
      <c r="S5" s="23"/>
      <c r="T5" s="13">
        <f>(M5+N5+O5-P5)*500</f>
        <v>5000</v>
      </c>
      <c r="U5" s="13">
        <f>(M5+N5+O5-P5+Q5)*500</f>
        <v>5000</v>
      </c>
      <c r="V5" s="22">
        <f>J5+K5+U5</f>
        <v>122200</v>
      </c>
    </row>
    <row r="6" s="5" customFormat="1" ht="32" customHeight="1" spans="1:22">
      <c r="A6" s="13">
        <v>2</v>
      </c>
      <c r="B6" s="13" t="s">
        <v>23</v>
      </c>
      <c r="C6" s="13">
        <v>440</v>
      </c>
      <c r="D6" s="13">
        <v>3</v>
      </c>
      <c r="E6" s="13">
        <v>6</v>
      </c>
      <c r="F6" s="13">
        <v>1</v>
      </c>
      <c r="G6" s="13"/>
      <c r="H6" s="13"/>
      <c r="I6" s="13">
        <f t="shared" si="0"/>
        <v>448</v>
      </c>
      <c r="J6" s="24"/>
      <c r="K6" s="24">
        <f t="shared" ref="K6:K14" si="2">(C6+D6+E6-F6)*200</f>
        <v>89600</v>
      </c>
      <c r="L6" s="24">
        <f t="shared" si="1"/>
        <v>89600</v>
      </c>
      <c r="M6" s="13">
        <v>5</v>
      </c>
      <c r="N6" s="25"/>
      <c r="O6" s="13"/>
      <c r="P6" s="25"/>
      <c r="Q6" s="25"/>
      <c r="R6" s="12">
        <f t="shared" ref="R6:R15" si="3">M6+N6+O6-P6</f>
        <v>5</v>
      </c>
      <c r="S6" s="25"/>
      <c r="T6" s="13">
        <f t="shared" ref="T6:T15" si="4">(M6+N6+O6-P6)*500</f>
        <v>2500</v>
      </c>
      <c r="U6" s="13">
        <f t="shared" ref="U6:U15" si="5">(M6+N6+O6-P6+Q6)*500</f>
        <v>2500</v>
      </c>
      <c r="V6" s="22">
        <f>J6+K6+U6</f>
        <v>92100</v>
      </c>
    </row>
    <row r="7" s="5" customFormat="1" ht="32" customHeight="1" spans="1:22">
      <c r="A7" s="13">
        <v>3</v>
      </c>
      <c r="B7" s="13" t="s">
        <v>24</v>
      </c>
      <c r="C7" s="13">
        <v>288</v>
      </c>
      <c r="D7" s="13">
        <v>11</v>
      </c>
      <c r="E7" s="13">
        <v>6</v>
      </c>
      <c r="F7" s="13">
        <v>6</v>
      </c>
      <c r="G7" s="13"/>
      <c r="H7" s="13"/>
      <c r="I7" s="13">
        <f t="shared" si="0"/>
        <v>299</v>
      </c>
      <c r="J7" s="24"/>
      <c r="K7" s="24">
        <f t="shared" si="2"/>
        <v>59800</v>
      </c>
      <c r="L7" s="24">
        <f t="shared" si="1"/>
        <v>59800</v>
      </c>
      <c r="M7" s="13">
        <v>2</v>
      </c>
      <c r="N7" s="25"/>
      <c r="O7" s="13"/>
      <c r="P7" s="25"/>
      <c r="Q7" s="25"/>
      <c r="R7" s="12">
        <f t="shared" si="3"/>
        <v>2</v>
      </c>
      <c r="S7" s="25"/>
      <c r="T7" s="13">
        <f t="shared" si="4"/>
        <v>1000</v>
      </c>
      <c r="U7" s="13">
        <f t="shared" si="5"/>
        <v>1000</v>
      </c>
      <c r="V7" s="24">
        <f t="shared" ref="V5:V14" si="6">J7+K7+U7</f>
        <v>60800</v>
      </c>
    </row>
    <row r="8" s="4" customFormat="1" ht="32" customHeight="1" spans="1:22">
      <c r="A8" s="12">
        <v>4</v>
      </c>
      <c r="B8" s="13" t="s">
        <v>25</v>
      </c>
      <c r="C8" s="13">
        <v>335</v>
      </c>
      <c r="D8" s="13">
        <v>9</v>
      </c>
      <c r="E8" s="13">
        <v>6</v>
      </c>
      <c r="F8" s="13">
        <v>6</v>
      </c>
      <c r="G8" s="13"/>
      <c r="H8" s="13"/>
      <c r="I8" s="13">
        <f t="shared" si="0"/>
        <v>344</v>
      </c>
      <c r="J8" s="22"/>
      <c r="K8" s="22">
        <f t="shared" si="2"/>
        <v>68800</v>
      </c>
      <c r="L8" s="22">
        <f t="shared" si="1"/>
        <v>68800</v>
      </c>
      <c r="M8" s="12">
        <v>5</v>
      </c>
      <c r="N8" s="23"/>
      <c r="O8" s="23">
        <v>1</v>
      </c>
      <c r="P8" s="23">
        <v>1</v>
      </c>
      <c r="Q8" s="23"/>
      <c r="R8" s="12">
        <f t="shared" si="3"/>
        <v>5</v>
      </c>
      <c r="S8" s="23"/>
      <c r="T8" s="13">
        <f t="shared" si="4"/>
        <v>2500</v>
      </c>
      <c r="U8" s="13">
        <f t="shared" si="5"/>
        <v>2500</v>
      </c>
      <c r="V8" s="22">
        <f t="shared" si="6"/>
        <v>71300</v>
      </c>
    </row>
    <row r="9" s="4" customFormat="1" ht="32" customHeight="1" spans="1:22">
      <c r="A9" s="12">
        <v>5</v>
      </c>
      <c r="B9" s="13" t="s">
        <v>26</v>
      </c>
      <c r="C9" s="13">
        <v>409</v>
      </c>
      <c r="D9" s="13">
        <v>12</v>
      </c>
      <c r="E9" s="13">
        <v>16</v>
      </c>
      <c r="F9" s="13">
        <v>5</v>
      </c>
      <c r="G9" s="13"/>
      <c r="H9" s="13"/>
      <c r="I9" s="13">
        <f t="shared" si="0"/>
        <v>432</v>
      </c>
      <c r="J9" s="22"/>
      <c r="K9" s="22">
        <f t="shared" si="2"/>
        <v>86400</v>
      </c>
      <c r="L9" s="22">
        <f t="shared" si="1"/>
        <v>86400</v>
      </c>
      <c r="M9" s="12">
        <v>6</v>
      </c>
      <c r="N9" s="23">
        <v>1</v>
      </c>
      <c r="O9" s="23"/>
      <c r="P9" s="23"/>
      <c r="Q9" s="23"/>
      <c r="R9" s="12">
        <f t="shared" si="3"/>
        <v>7</v>
      </c>
      <c r="S9" s="23"/>
      <c r="T9" s="13">
        <f t="shared" si="4"/>
        <v>3500</v>
      </c>
      <c r="U9" s="13">
        <f t="shared" si="5"/>
        <v>3500</v>
      </c>
      <c r="V9" s="22">
        <f t="shared" si="6"/>
        <v>89900</v>
      </c>
    </row>
    <row r="10" s="4" customFormat="1" ht="31" customHeight="1" spans="1:22">
      <c r="A10" s="12">
        <v>6</v>
      </c>
      <c r="B10" s="13" t="s">
        <v>27</v>
      </c>
      <c r="C10" s="13">
        <v>67</v>
      </c>
      <c r="D10" s="13">
        <v>0</v>
      </c>
      <c r="E10" s="13">
        <v>2</v>
      </c>
      <c r="F10" s="13">
        <v>1</v>
      </c>
      <c r="G10" s="13"/>
      <c r="H10" s="13"/>
      <c r="I10" s="13">
        <f t="shared" ref="I9:I14" si="7">C10+D10+E10-F10</f>
        <v>68</v>
      </c>
      <c r="J10" s="22"/>
      <c r="K10" s="22">
        <f t="shared" si="2"/>
        <v>13600</v>
      </c>
      <c r="L10" s="22">
        <f t="shared" si="1"/>
        <v>13600</v>
      </c>
      <c r="M10" s="12"/>
      <c r="N10" s="25"/>
      <c r="O10" s="23"/>
      <c r="P10" s="23"/>
      <c r="Q10" s="23"/>
      <c r="R10" s="12"/>
      <c r="S10" s="23"/>
      <c r="T10" s="13"/>
      <c r="U10" s="13"/>
      <c r="V10" s="22">
        <f t="shared" si="6"/>
        <v>13600</v>
      </c>
    </row>
    <row r="11" s="5" customFormat="1" ht="32" customHeight="1" spans="1:16376">
      <c r="A11" s="13">
        <v>7</v>
      </c>
      <c r="B11" s="13" t="s">
        <v>28</v>
      </c>
      <c r="C11" s="13">
        <v>337</v>
      </c>
      <c r="D11" s="13">
        <v>10</v>
      </c>
      <c r="E11" s="13">
        <v>5</v>
      </c>
      <c r="F11" s="13">
        <v>5</v>
      </c>
      <c r="G11" s="13"/>
      <c r="H11" s="13">
        <v>1</v>
      </c>
      <c r="I11" s="13">
        <f t="shared" si="7"/>
        <v>347</v>
      </c>
      <c r="J11" s="24">
        <v>1000</v>
      </c>
      <c r="K11" s="24">
        <f t="shared" si="2"/>
        <v>69400</v>
      </c>
      <c r="L11" s="24">
        <f t="shared" si="1"/>
        <v>70400</v>
      </c>
      <c r="M11" s="13">
        <v>3</v>
      </c>
      <c r="N11" s="25">
        <v>1</v>
      </c>
      <c r="O11" s="25">
        <v>1</v>
      </c>
      <c r="P11" s="25">
        <v>1</v>
      </c>
      <c r="Q11" s="25"/>
      <c r="R11" s="13">
        <f t="shared" si="3"/>
        <v>4</v>
      </c>
      <c r="S11" s="25"/>
      <c r="T11" s="13">
        <f t="shared" si="4"/>
        <v>2000</v>
      </c>
      <c r="U11" s="13">
        <f t="shared" si="5"/>
        <v>2000</v>
      </c>
      <c r="V11" s="24">
        <f t="shared" si="6"/>
        <v>72400</v>
      </c>
      <c r="W11" s="30" t="s">
        <v>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</row>
    <row r="12" s="4" customFormat="1" ht="32" customHeight="1" spans="1:22">
      <c r="A12" s="12">
        <v>8</v>
      </c>
      <c r="B12" s="13" t="s">
        <v>29</v>
      </c>
      <c r="C12" s="13">
        <v>96</v>
      </c>
      <c r="D12" s="13"/>
      <c r="E12" s="13">
        <v>1</v>
      </c>
      <c r="F12" s="13"/>
      <c r="G12" s="13"/>
      <c r="H12" s="13"/>
      <c r="I12" s="13">
        <f t="shared" si="7"/>
        <v>97</v>
      </c>
      <c r="J12" s="22"/>
      <c r="K12" s="22">
        <f t="shared" si="2"/>
        <v>19400</v>
      </c>
      <c r="L12" s="22">
        <f t="shared" si="1"/>
        <v>19400</v>
      </c>
      <c r="M12" s="12">
        <v>2</v>
      </c>
      <c r="N12" s="23"/>
      <c r="O12" s="23"/>
      <c r="P12" s="23"/>
      <c r="Q12" s="23"/>
      <c r="R12" s="12">
        <f t="shared" si="3"/>
        <v>2</v>
      </c>
      <c r="S12" s="23"/>
      <c r="T12" s="13">
        <f t="shared" si="4"/>
        <v>1000</v>
      </c>
      <c r="U12" s="13">
        <f t="shared" si="5"/>
        <v>1000</v>
      </c>
      <c r="V12" s="22">
        <f t="shared" si="6"/>
        <v>20400</v>
      </c>
    </row>
    <row r="13" s="4" customFormat="1" ht="32" customHeight="1" spans="1:22">
      <c r="A13" s="12">
        <v>9</v>
      </c>
      <c r="B13" s="13" t="s">
        <v>30</v>
      </c>
      <c r="C13" s="13">
        <v>240</v>
      </c>
      <c r="D13" s="13">
        <v>10</v>
      </c>
      <c r="E13" s="13">
        <v>4</v>
      </c>
      <c r="F13" s="13">
        <v>1</v>
      </c>
      <c r="G13" s="13"/>
      <c r="H13" s="13"/>
      <c r="I13" s="13">
        <f t="shared" si="7"/>
        <v>253</v>
      </c>
      <c r="J13" s="22"/>
      <c r="K13" s="22">
        <f t="shared" si="2"/>
        <v>50600</v>
      </c>
      <c r="L13" s="22">
        <f t="shared" si="1"/>
        <v>50600</v>
      </c>
      <c r="M13" s="12">
        <v>1</v>
      </c>
      <c r="N13" s="23"/>
      <c r="O13" s="23"/>
      <c r="P13" s="23"/>
      <c r="Q13" s="23"/>
      <c r="R13" s="12">
        <f t="shared" si="3"/>
        <v>1</v>
      </c>
      <c r="S13" s="23"/>
      <c r="T13" s="13">
        <f t="shared" si="4"/>
        <v>500</v>
      </c>
      <c r="U13" s="13">
        <f t="shared" si="5"/>
        <v>500</v>
      </c>
      <c r="V13" s="22">
        <f t="shared" si="6"/>
        <v>51100</v>
      </c>
    </row>
    <row r="14" s="4" customFormat="1" ht="32" customHeight="1" spans="1:22">
      <c r="A14" s="12">
        <v>10</v>
      </c>
      <c r="B14" s="13" t="s">
        <v>31</v>
      </c>
      <c r="C14" s="13">
        <v>137</v>
      </c>
      <c r="D14" s="13">
        <v>3</v>
      </c>
      <c r="E14" s="13">
        <v>1</v>
      </c>
      <c r="F14" s="13"/>
      <c r="G14" s="13"/>
      <c r="H14" s="13"/>
      <c r="I14" s="13">
        <f t="shared" si="7"/>
        <v>141</v>
      </c>
      <c r="J14" s="22"/>
      <c r="K14" s="22">
        <f t="shared" si="2"/>
        <v>28200</v>
      </c>
      <c r="L14" s="22">
        <f t="shared" si="1"/>
        <v>28200</v>
      </c>
      <c r="M14" s="12">
        <v>1</v>
      </c>
      <c r="N14" s="23"/>
      <c r="O14" s="23"/>
      <c r="P14" s="23"/>
      <c r="Q14" s="23"/>
      <c r="R14" s="12">
        <f t="shared" si="3"/>
        <v>1</v>
      </c>
      <c r="S14" s="23"/>
      <c r="T14" s="13">
        <f t="shared" si="4"/>
        <v>500</v>
      </c>
      <c r="U14" s="13">
        <f t="shared" si="5"/>
        <v>500</v>
      </c>
      <c r="V14" s="22">
        <f t="shared" si="6"/>
        <v>28700</v>
      </c>
    </row>
    <row r="15" s="3" customFormat="1" ht="32" customHeight="1" spans="1:22">
      <c r="A15" s="10" t="s">
        <v>32</v>
      </c>
      <c r="B15" s="10"/>
      <c r="C15" s="10">
        <f>SUM(C5:C14)</f>
        <v>2919</v>
      </c>
      <c r="D15" s="10">
        <f>SUM(D5:D14)</f>
        <v>69</v>
      </c>
      <c r="E15" s="10">
        <f>SUM(E5:E14)</f>
        <v>57</v>
      </c>
      <c r="F15" s="10">
        <f>SUM(F5:F14)</f>
        <v>30</v>
      </c>
      <c r="G15" s="10"/>
      <c r="H15" s="10">
        <f t="shared" ref="H15:O15" si="8">SUM(H5:H14)</f>
        <v>1</v>
      </c>
      <c r="I15" s="10">
        <f t="shared" si="8"/>
        <v>3015</v>
      </c>
      <c r="J15" s="26">
        <f t="shared" si="8"/>
        <v>1000</v>
      </c>
      <c r="K15" s="26">
        <f t="shared" si="8"/>
        <v>603000</v>
      </c>
      <c r="L15" s="26">
        <f t="shared" si="8"/>
        <v>604000</v>
      </c>
      <c r="M15" s="10">
        <f t="shared" si="8"/>
        <v>35</v>
      </c>
      <c r="N15" s="10">
        <f t="shared" si="8"/>
        <v>2</v>
      </c>
      <c r="O15" s="10">
        <f t="shared" si="8"/>
        <v>2</v>
      </c>
      <c r="P15" s="10"/>
      <c r="Q15" s="10"/>
      <c r="R15" s="10">
        <f>SUM(R5:R14)</f>
        <v>37</v>
      </c>
      <c r="S15" s="10"/>
      <c r="T15" s="10">
        <f>SUM(T5:T14)</f>
        <v>18500</v>
      </c>
      <c r="U15" s="10">
        <f>SUM(U5:U14)</f>
        <v>18500</v>
      </c>
      <c r="V15" s="26">
        <f>SUM(V5:V14)</f>
        <v>622500</v>
      </c>
    </row>
  </sheetData>
  <mergeCells count="8">
    <mergeCell ref="A1:V1"/>
    <mergeCell ref="A2:K2"/>
    <mergeCell ref="D3:L3"/>
    <mergeCell ref="M3:U3"/>
    <mergeCell ref="A15:B15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2023-09-28T02:20:26Z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442B57DDB20D4687870E00DCF2A0222A_13</vt:lpwstr>
  </property>
</Properties>
</file>