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880"/>
  </bookViews>
  <sheets>
    <sheet name="表三" sheetId="4" r:id="rId1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CE744457B12D1CA7E0533903190AFC96</t>
        </r>
      </text>
    </comment>
  </commentList>
</comments>
</file>

<file path=xl/sharedStrings.xml><?xml version="1.0" encoding="utf-8"?>
<sst xmlns="http://schemas.openxmlformats.org/spreadsheetml/2006/main" count="192" uniqueCount="164">
  <si>
    <t>表三</t>
  </si>
  <si>
    <t>2022年一般公共预算收支平衡表</t>
  </si>
  <si>
    <t>单位：万元</t>
  </si>
  <si>
    <t>收入</t>
  </si>
  <si>
    <t>支出</t>
  </si>
  <si>
    <t>项目</t>
  </si>
  <si>
    <t>上年预算数</t>
  </si>
  <si>
    <t>上年执行数</t>
  </si>
  <si>
    <t>预算数</t>
  </si>
  <si>
    <t>金额</t>
  </si>
  <si>
    <t>为上年预算数的%</t>
  </si>
  <si>
    <t>为上年执行数的%</t>
  </si>
  <si>
    <t>本级收入合计</t>
  </si>
  <si>
    <t>本级支出合计</t>
  </si>
  <si>
    <t>118482.00</t>
  </si>
  <si>
    <t>转移性收入</t>
  </si>
  <si>
    <t>转移性支出</t>
  </si>
  <si>
    <t>上级补助收入</t>
  </si>
  <si>
    <t xml:space="preserve"> 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</si>
  <si>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</si>
  <si>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</si>
  <si>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</si>
  <si>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</si>
  <si>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</si>
  <si>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</si>
  <si>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</si>
  <si>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</si>
  <si>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</si>
  <si>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</si>
  <si>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</si>
  <si>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</si>
  <si>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</si>
  <si>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</si>
  <si>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</si>
  <si>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</si>
  <si>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</si>
  <si>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</si>
  <si>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</si>
  <si>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</si>
  <si>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</si>
  <si>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</si>
  <si>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</si>
  <si>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</si>
  <si>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</si>
  <si>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</si>
  <si>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</si>
  <si>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</si>
  <si>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产粮（油）大县奖励资金收入</t>
  </si>
  <si>
    <t xml:space="preserve">    产粮（油）大县奖励资金支出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</si>
  <si>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</si>
  <si>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</si>
  <si>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</si>
  <si>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</si>
  <si>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</si>
  <si>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</si>
  <si>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</si>
  <si>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</si>
  <si>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</si>
  <si>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</si>
  <si>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</si>
  <si>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</si>
  <si>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</t>
  </si>
  <si>
    <t xml:space="preserve">    一般公共服务共同财政事权转移支付支出</t>
  </si>
  <si>
    <t xml:space="preserve">    外交共同财政事权转移支付收入</t>
  </si>
  <si>
    <t xml:space="preserve">    外交共同财政事权转移支付支出</t>
  </si>
  <si>
    <t xml:space="preserve">    国防共同财政事权转移支付收入</t>
  </si>
  <si>
    <t xml:space="preserve">    国防共同财政事权转移支付支出</t>
  </si>
  <si>
    <t xml:space="preserve">    公共安全共同财政事权转移支付收入</t>
  </si>
  <si>
    <t xml:space="preserve">    公共安全共同财政事权转移支付支出</t>
  </si>
  <si>
    <t xml:space="preserve">    教育共同财政事权转移支付收入</t>
  </si>
  <si>
    <t xml:space="preserve">    教育共同财政事权转移支付支出</t>
  </si>
  <si>
    <t xml:space="preserve">    科学技术共同财政事权转移支付收入</t>
  </si>
  <si>
    <t xml:space="preserve">    科学技术共同财政事权转移支付支出</t>
  </si>
  <si>
    <t xml:space="preserve">    文化旅游体育与传媒共同财政事权转移支付收入</t>
  </si>
  <si>
    <t xml:space="preserve">    文化旅游体育与传媒共同财政事权转移支付支出</t>
  </si>
  <si>
    <t xml:space="preserve">    社会保障和就业共同财政事权转移支付收入</t>
  </si>
  <si>
    <t xml:space="preserve">    社会保障和就业共同财政事权转移支付支出</t>
  </si>
  <si>
    <t xml:space="preserve">    医疗卫生共同财政事权转移支付收入</t>
  </si>
  <si>
    <t xml:space="preserve">    医疗卫生共同财政事权转移支付支出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</si>
  <si>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</si>
  <si>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</si>
  <si>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</si>
  <si>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</si>
  <si>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</si>
  <si>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</si>
  <si>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交通运输共同财政事权转移支付收入</t>
  </si>
  <si>
    <t xml:space="preserve">    交通运输共同财政事权转移支付支出</t>
  </si>
  <si>
    <t xml:space="preserve">    资源勘探工业信息等共同财政事权转移支付收入</t>
  </si>
  <si>
    <t xml:space="preserve">    资源勘探工业信息等共同财政事权转移支付支出</t>
  </si>
  <si>
    <t xml:space="preserve">    商业服务业等共同财政事权转移支付收入</t>
  </si>
  <si>
    <t xml:space="preserve">    商业服务业等共同财政事权转移支付支出</t>
  </si>
  <si>
    <t xml:space="preserve">    金融共同财政事权转移支付收入</t>
  </si>
  <si>
    <t xml:space="preserve">    金融共同财政事权转移支付支出</t>
  </si>
  <si>
    <t xml:space="preserve">    自然资源海洋气象等共同财政事权转移支付收入</t>
  </si>
  <si>
    <t xml:space="preserve">    自然资源海洋气象等共同财政事权转移支付支出</t>
  </si>
  <si>
    <t xml:space="preserve">    住房保障共同财政事权转移支付收入</t>
  </si>
  <si>
    <t xml:space="preserve">    住房保障共同财政事权转移支付支出</t>
  </si>
  <si>
    <t xml:space="preserve">    粮油物资储备共同财政事权转移支付收入</t>
  </si>
  <si>
    <t xml:space="preserve">    粮油物资储备共同财政事权转移支付支出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</si>
  <si>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</si>
  <si>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</si>
  <si>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其他共同财政事权转移支付收入</t>
  </si>
  <si>
    <t xml:space="preserve">    其他共同财政事权转移支付支出</t>
  </si>
  <si>
    <t xml:space="preserve">    其他一般性转移支付收入</t>
  </si>
  <si>
    <t xml:space="preserve">    其他一般性转移支出</t>
  </si>
  <si>
    <t xml:space="preserve">  专项转移支付收入</t>
  </si>
  <si>
    <t xml:space="preserve">  专项转移支付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</si>
  <si>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</si>
  <si>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</si>
  <si>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</si>
  <si>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</si>
  <si>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</si>
  <si>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</si>
  <si>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</si>
  <si>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</si>
  <si>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</si>
  <si>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</si>
  <si>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</si>
  <si>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</si>
  <si>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</si>
  <si>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</si>
  <si>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</si>
  <si>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</si>
  <si>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</si>
  <si>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</si>
  <si>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</si>
  <si>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</si>
  <si>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</si>
  <si>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</si>
  <si>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</si>
  <si>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</si>
  <si>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</si>
  <si>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</si>
  <si>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</si>
  <si>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</si>
  <si>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待偿债置换一般债券上年结余</t>
  </si>
  <si>
    <t xml:space="preserve">  上年结余收入</t>
  </si>
  <si>
    <t>8525.00</t>
  </si>
  <si>
    <t xml:space="preserve">  调入资金</t>
  </si>
  <si>
    <t xml:space="preserve">    从政府性基金预算调入</t>
  </si>
  <si>
    <t>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</si>
  <si>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</si>
  <si>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</si>
  <si>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</si>
  <si>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>9000.00</t>
  </si>
  <si>
    <t xml:space="preserve">    从其他资金调入</t>
  </si>
  <si>
    <t>0.00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</si>
  <si>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</si>
  <si>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</si>
  <si>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</si>
  <si>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</si>
  <si>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</si>
  <si>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</si>
  <si>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</si>
  <si>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</si>
  <si>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>4903.00</t>
  </si>
  <si>
    <t xml:space="preserve">  计划单列市上解省支出</t>
  </si>
  <si>
    <t>省补助计划单列市收入</t>
  </si>
  <si>
    <t xml:space="preserve">  省补助计划单列市支出</t>
  </si>
  <si>
    <t>计划单列市上解省收入</t>
  </si>
  <si>
    <t xml:space="preserve">  年终结余</t>
  </si>
  <si>
    <t>7578.00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</si>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</sst>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8"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8"/>
      <name val="黑体"/>
      <charset val="134"/>
    </font>
    <font>
      <sz val="11"/>
      <color indexed="0"/>
      <name val="宋体"/>
      <charset val="134"/>
      <scheme val="minor"/>
    </font>
    <font>
      <sz val="11"/>
      <color indexed="0"/>
      <name val="Calibri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9" tint="0.3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"/>
      </bottom>
      <diagonal/>
    </border>
    <border>
      <left/>
      <right/>
      <top/>
      <bottom style="medium">
        <color theme="4" tint="0.3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top"/>
    </xf>
    <xf numFmtId="178" fontId="6" fillId="0" borderId="0">
      <alignment vertical="top"/>
    </xf>
    <xf numFmtId="0" fontId="7" fillId="2" borderId="0">
      <alignment vertical="top"/>
    </xf>
    <xf numFmtId="0" fontId="8" fillId="3" borderId="2">
      <alignment vertical="top"/>
    </xf>
    <xf numFmtId="177" fontId="6" fillId="0" borderId="0">
      <alignment vertical="top"/>
    </xf>
    <xf numFmtId="176" fontId="6" fillId="0" borderId="0">
      <alignment vertical="top"/>
    </xf>
    <xf numFmtId="0" fontId="7" fillId="4" borderId="0">
      <alignment vertical="top"/>
    </xf>
    <xf numFmtId="0" fontId="9" fillId="5" borderId="0">
      <alignment vertical="top"/>
    </xf>
    <xf numFmtId="179" fontId="6" fillId="0" borderId="0">
      <alignment vertical="top"/>
    </xf>
    <xf numFmtId="0" fontId="10" fillId="6" borderId="0">
      <alignment vertical="top"/>
    </xf>
    <xf numFmtId="0" fontId="11" fillId="0" borderId="0">
      <alignment vertical="top"/>
    </xf>
    <xf numFmtId="9" fontId="6" fillId="0" borderId="0">
      <alignment vertical="top"/>
    </xf>
    <xf numFmtId="0" fontId="12" fillId="0" borderId="0">
      <alignment vertical="top"/>
    </xf>
    <xf numFmtId="0" fontId="6" fillId="7" borderId="3">
      <alignment vertical="top"/>
    </xf>
    <xf numFmtId="0" fontId="10" fillId="8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top"/>
    </xf>
    <xf numFmtId="0" fontId="17" fillId="0" borderId="4">
      <alignment vertical="top"/>
    </xf>
    <xf numFmtId="0" fontId="18" fillId="0" borderId="5">
      <alignment vertical="top"/>
    </xf>
    <xf numFmtId="0" fontId="10" fillId="9" borderId="0">
      <alignment vertical="top"/>
    </xf>
    <xf numFmtId="0" fontId="13" fillId="0" borderId="6">
      <alignment vertical="top"/>
    </xf>
    <xf numFmtId="0" fontId="10" fillId="10" borderId="0">
      <alignment vertical="top"/>
    </xf>
    <xf numFmtId="0" fontId="19" fillId="11" borderId="7">
      <alignment vertical="top"/>
    </xf>
    <xf numFmtId="0" fontId="20" fillId="11" borderId="2">
      <alignment vertical="top"/>
    </xf>
    <xf numFmtId="0" fontId="21" fillId="12" borderId="8">
      <alignment vertical="top"/>
    </xf>
    <xf numFmtId="0" fontId="7" fillId="13" borderId="0">
      <alignment vertical="top"/>
    </xf>
    <xf numFmtId="0" fontId="10" fillId="14" borderId="0">
      <alignment vertical="top"/>
    </xf>
    <xf numFmtId="0" fontId="22" fillId="0" borderId="9">
      <alignment vertical="top"/>
    </xf>
    <xf numFmtId="0" fontId="23" fillId="0" borderId="10">
      <alignment vertical="top"/>
    </xf>
    <xf numFmtId="0" fontId="24" fillId="15" borderId="0">
      <alignment vertical="top"/>
    </xf>
    <xf numFmtId="0" fontId="25" fillId="16" borderId="0">
      <alignment vertical="top"/>
    </xf>
    <xf numFmtId="0" fontId="7" fillId="17" borderId="0">
      <alignment vertical="top"/>
    </xf>
    <xf numFmtId="0" fontId="10" fillId="18" borderId="0">
      <alignment vertical="top"/>
    </xf>
    <xf numFmtId="0" fontId="7" fillId="19" borderId="0">
      <alignment vertical="top"/>
    </xf>
    <xf numFmtId="0" fontId="7" fillId="20" borderId="0">
      <alignment vertical="top"/>
    </xf>
    <xf numFmtId="0" fontId="7" fillId="21" borderId="0">
      <alignment vertical="top"/>
    </xf>
    <xf numFmtId="0" fontId="7" fillId="22" borderId="0">
      <alignment vertical="top"/>
    </xf>
    <xf numFmtId="0" fontId="10" fillId="23" borderId="0">
      <alignment vertical="top"/>
    </xf>
    <xf numFmtId="0" fontId="10" fillId="24" borderId="0">
      <alignment vertical="top"/>
    </xf>
    <xf numFmtId="0" fontId="7" fillId="25" borderId="0">
      <alignment vertical="top"/>
    </xf>
    <xf numFmtId="0" fontId="7" fillId="26" borderId="0">
      <alignment vertical="top"/>
    </xf>
    <xf numFmtId="0" fontId="10" fillId="27" borderId="0">
      <alignment vertical="top"/>
    </xf>
    <xf numFmtId="0" fontId="7" fillId="28" borderId="0">
      <alignment vertical="top"/>
    </xf>
    <xf numFmtId="0" fontId="10" fillId="29" borderId="0">
      <alignment vertical="top"/>
    </xf>
    <xf numFmtId="0" fontId="10" fillId="30" borderId="0">
      <alignment vertical="top"/>
    </xf>
    <xf numFmtId="0" fontId="7" fillId="31" borderId="0">
      <alignment vertical="top"/>
    </xf>
    <xf numFmtId="0" fontId="10" fillId="32" borderId="0">
      <alignment vertical="top"/>
    </xf>
    <xf numFmtId="0" fontId="0" fillId="0" borderId="0">
      <alignment vertical="top"/>
    </xf>
    <xf numFmtId="0" fontId="26" fillId="0" borderId="0"/>
  </cellStyleXfs>
  <cellXfs count="21">
    <xf numFmtId="0" fontId="0" fillId="0" borderId="0" xfId="0" applyFont="1">
      <alignment vertical="top"/>
    </xf>
    <xf numFmtId="0" fontId="1" fillId="0" borderId="0" xfId="0" applyFo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10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>
      <alignment vertical="top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5"/>
  <sheetViews>
    <sheetView tabSelected="1" zoomScale="85" zoomScaleNormal="85" workbookViewId="0">
      <selection activeCell="D93" sqref="D93"/>
    </sheetView>
  </sheetViews>
  <sheetFormatPr defaultColWidth="8" defaultRowHeight="15" customHeight="1"/>
  <cols>
    <col min="1" max="1" width="47.8761061946903" customWidth="1"/>
    <col min="2" max="6" width="20.2477876106195" customWidth="1"/>
    <col min="7" max="7" width="49.7079646017699" customWidth="1"/>
    <col min="8" max="12" width="20.2477876106195" customWidth="1"/>
    <col min="13" max="13" width="41.7522123893805" customWidth="1"/>
  </cols>
  <sheetData>
    <row r="1" customHeight="1" spans="1:20">
      <c r="A1" s="2" t="s">
        <v>0</v>
      </c>
      <c r="B1" s="2"/>
      <c r="C1" s="3"/>
      <c r="D1" s="2"/>
      <c r="E1" s="4"/>
      <c r="F1" s="4"/>
      <c r="G1" s="4"/>
      <c r="H1" s="5"/>
      <c r="I1" s="5"/>
      <c r="J1" s="5"/>
      <c r="K1" s="5"/>
      <c r="L1" s="4"/>
      <c r="M1" s="2"/>
      <c r="N1" s="2"/>
      <c r="O1" s="3"/>
      <c r="P1" s="2"/>
      <c r="Q1" s="4"/>
      <c r="R1" s="4"/>
      <c r="S1" s="4"/>
      <c r="T1" s="5"/>
    </row>
    <row r="2" ht="30" customHeight="1" spans="1:12">
      <c r="A2" s="6" t="s">
        <v>1</v>
      </c>
      <c r="B2" s="6"/>
      <c r="C2" s="7"/>
      <c r="D2" s="6"/>
      <c r="E2" s="6"/>
      <c r="F2" s="6"/>
      <c r="G2" s="6"/>
      <c r="H2" s="7"/>
      <c r="I2" s="7"/>
      <c r="J2" s="7"/>
      <c r="K2" s="7"/>
      <c r="L2" s="6"/>
    </row>
    <row r="3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customHeight="1" spans="1:12">
      <c r="A4" s="8" t="s">
        <v>3</v>
      </c>
      <c r="B4" s="8"/>
      <c r="C4" s="9"/>
      <c r="D4" s="8"/>
      <c r="E4" s="8"/>
      <c r="F4" s="8"/>
      <c r="G4" s="8" t="s">
        <v>4</v>
      </c>
      <c r="H4" s="9"/>
      <c r="I4" s="9"/>
      <c r="J4" s="9"/>
      <c r="K4" s="9"/>
      <c r="L4" s="8"/>
    </row>
    <row r="5" customHeight="1" spans="1:12">
      <c r="A5" s="8" t="s">
        <v>5</v>
      </c>
      <c r="B5" s="8" t="s">
        <v>6</v>
      </c>
      <c r="C5" s="8" t="s">
        <v>7</v>
      </c>
      <c r="D5" s="8" t="s">
        <v>8</v>
      </c>
      <c r="E5" s="8"/>
      <c r="F5" s="8"/>
      <c r="G5" s="8" t="s">
        <v>5</v>
      </c>
      <c r="H5" s="8" t="s">
        <v>6</v>
      </c>
      <c r="I5" s="8" t="s">
        <v>7</v>
      </c>
      <c r="J5" s="8" t="s">
        <v>8</v>
      </c>
      <c r="K5" s="8"/>
      <c r="L5" s="8"/>
    </row>
    <row r="6" customHeight="1" spans="1:12">
      <c r="A6" s="8"/>
      <c r="B6" s="8"/>
      <c r="C6" s="8"/>
      <c r="D6" s="8" t="s">
        <v>9</v>
      </c>
      <c r="E6" s="8" t="s">
        <v>10</v>
      </c>
      <c r="F6" s="8" t="s">
        <v>11</v>
      </c>
      <c r="G6" s="8"/>
      <c r="H6" s="8"/>
      <c r="I6" s="8"/>
      <c r="J6" s="8" t="s">
        <v>9</v>
      </c>
      <c r="K6" s="8" t="s">
        <v>10</v>
      </c>
      <c r="L6" s="8" t="s">
        <v>11</v>
      </c>
    </row>
    <row r="7" customHeight="1" spans="1:12">
      <c r="A7" s="10" t="s">
        <v>12</v>
      </c>
      <c r="B7" s="11">
        <v>60280</v>
      </c>
      <c r="C7" s="11">
        <v>77450</v>
      </c>
      <c r="D7" s="11">
        <v>83700</v>
      </c>
      <c r="E7" s="12">
        <f t="shared" ref="E7:E70" si="0">IFERROR(D7/B7,0)</f>
        <v>1.3885202388852</v>
      </c>
      <c r="F7" s="13">
        <f t="shared" ref="F7:F70" si="1">IFERROR(D7/C7,0)</f>
        <v>1.08069722401549</v>
      </c>
      <c r="G7" s="10" t="s">
        <v>13</v>
      </c>
      <c r="H7" s="11">
        <v>97000</v>
      </c>
      <c r="I7" s="11" t="s">
        <v>14</v>
      </c>
      <c r="J7" s="11">
        <v>115000</v>
      </c>
      <c r="K7" s="12">
        <f t="shared" ref="K7:K70" si="2">IFERROR(J7/H7,0)</f>
        <v>1.18556701030928</v>
      </c>
      <c r="L7" s="12">
        <f t="shared" ref="L7:L70" si="3">IFERROR(J7/I7,0)</f>
        <v>0.970611569689911</v>
      </c>
    </row>
    <row r="8" customHeight="1" spans="1:18">
      <c r="A8" s="14" t="s">
        <v>15</v>
      </c>
      <c r="B8" s="15">
        <f>SUM(B9,B78,B82,B83,B88,B89,B90,B91,B92,B93)</f>
        <v>63931</v>
      </c>
      <c r="C8" s="15">
        <f>SUM(C9,C78,C82,C83,C88,C89,C90,C91,C92,C93)</f>
        <v>82285</v>
      </c>
      <c r="D8" s="15">
        <f>SUM(D9,D78,D82,D83,D88,D89,D90,D91,D92,D93)</f>
        <v>65130</v>
      </c>
      <c r="E8" s="12">
        <f t="shared" si="0"/>
        <v>1.01875459479752</v>
      </c>
      <c r="F8" s="13">
        <f t="shared" si="1"/>
        <v>0.791517287476454</v>
      </c>
      <c r="G8" s="14" t="s">
        <v>16</v>
      </c>
      <c r="H8" s="15">
        <f>SUM(H9,H78,H84,H85,H86,H87,H88,H89,H90,H91,H92,H93)</f>
        <v>27211</v>
      </c>
      <c r="I8" s="15">
        <f>SUM(I9,I78,I84,I85,I86,I87,I88,I89,I90,I91,I92,I93)</f>
        <v>38103</v>
      </c>
      <c r="J8" s="15">
        <f>SUM(J9,J78,J84,J85,J86,J87,J88,J89,J90,J91,J92,J93)</f>
        <v>42830</v>
      </c>
      <c r="K8" s="12">
        <f t="shared" si="2"/>
        <v>1.57399581051781</v>
      </c>
      <c r="L8" s="12">
        <f t="shared" si="3"/>
        <v>1.12405847308611</v>
      </c>
      <c r="M8" s="17"/>
      <c r="N8" s="17"/>
      <c r="O8" s="17"/>
      <c r="P8" s="17"/>
      <c r="Q8" s="17"/>
      <c r="R8" s="17"/>
    </row>
    <row r="9" customHeight="1" spans="1:18">
      <c r="A9" s="10" t="s">
        <v>17</v>
      </c>
      <c r="B9" s="15">
        <f>SUM(B10,B17,B53)</f>
        <v>50752</v>
      </c>
      <c r="C9" s="15">
        <f>SUM(C10,C17,C53)</f>
        <v>82285</v>
      </c>
      <c r="D9" s="15">
        <f>SUM(D10,D17,D53)</f>
        <v>60082</v>
      </c>
      <c r="E9" s="12">
        <f t="shared" si="0"/>
        <v>1.18383511979823</v>
      </c>
      <c r="F9" s="13">
        <f t="shared" si="1"/>
        <v>0.730169532721638</v>
      </c>
      <c r="G9" s="10" t="s">
        <v>18</v>
      </c>
      <c r="H9" s="15">
        <f>SUM(H10,H17,H53)</f>
        <v>0</v>
      </c>
      <c r="I9" s="15">
        <f>SUM(I10,I17,I53)</f>
        <v>0</v>
      </c>
      <c r="J9" s="15">
        <f>SUM(J10,J17,J53)</f>
        <v>0</v>
      </c>
      <c r="K9" s="12">
        <f t="shared" si="2"/>
        <v>0</v>
      </c>
      <c r="L9" s="12">
        <f t="shared" si="3"/>
        <v>0</v>
      </c>
      <c r="M9" s="17"/>
      <c r="N9" s="17"/>
      <c r="O9" s="17"/>
      <c r="P9" s="17"/>
      <c r="Q9" s="17"/>
      <c r="R9" s="17"/>
    </row>
    <row r="10" customHeight="1" spans="1:18">
      <c r="A10" s="10" t="s">
        <v>19</v>
      </c>
      <c r="B10" s="15">
        <f>SUM(B11:B16)</f>
        <v>14359</v>
      </c>
      <c r="C10" s="15">
        <f>SUM(C11:C16)</f>
        <v>14359</v>
      </c>
      <c r="D10" s="15">
        <f>SUM(D11:D16)</f>
        <v>14359</v>
      </c>
      <c r="E10" s="12">
        <f t="shared" si="0"/>
        <v>1</v>
      </c>
      <c r="F10" s="13">
        <f t="shared" si="1"/>
        <v>1</v>
      </c>
      <c r="G10" s="10" t="s">
        <v>20</v>
      </c>
      <c r="H10" s="11">
        <f>SUM(H11:H16)</f>
        <v>0</v>
      </c>
      <c r="I10" s="11">
        <f>SUM(I11:I16)</f>
        <v>0</v>
      </c>
      <c r="J10" s="11">
        <f>SUM(J11:J16)</f>
        <v>0</v>
      </c>
      <c r="K10" s="12">
        <f t="shared" si="2"/>
        <v>0</v>
      </c>
      <c r="L10" s="12">
        <f t="shared" si="3"/>
        <v>0</v>
      </c>
      <c r="M10" s="17"/>
      <c r="N10" s="17"/>
      <c r="O10" s="17"/>
      <c r="P10" s="17"/>
      <c r="Q10" s="17"/>
      <c r="R10" s="17"/>
    </row>
    <row r="11" customHeight="1" spans="1:18">
      <c r="A11" s="14" t="s">
        <v>21</v>
      </c>
      <c r="B11" s="11">
        <v>3978</v>
      </c>
      <c r="C11" s="11">
        <v>3978</v>
      </c>
      <c r="D11" s="11">
        <v>3978</v>
      </c>
      <c r="E11" s="12">
        <f t="shared" si="0"/>
        <v>1</v>
      </c>
      <c r="F11" s="13">
        <f t="shared" si="1"/>
        <v>1</v>
      </c>
      <c r="G11" s="10" t="s">
        <v>22</v>
      </c>
      <c r="H11" s="11"/>
      <c r="I11" s="11"/>
      <c r="J11" s="11"/>
      <c r="K11" s="12">
        <f t="shared" si="2"/>
        <v>0</v>
      </c>
      <c r="L11" s="12">
        <f t="shared" si="3"/>
        <v>0</v>
      </c>
      <c r="M11" s="17"/>
      <c r="N11" s="17"/>
      <c r="O11" s="17"/>
      <c r="P11" s="17"/>
      <c r="Q11" s="17"/>
      <c r="R11" s="17"/>
    </row>
    <row r="12" customHeight="1" spans="1:18">
      <c r="A12" s="14" t="s">
        <v>23</v>
      </c>
      <c r="B12" s="11">
        <v>138</v>
      </c>
      <c r="C12" s="11">
        <v>138</v>
      </c>
      <c r="D12" s="11">
        <v>138</v>
      </c>
      <c r="E12" s="12">
        <f t="shared" si="0"/>
        <v>1</v>
      </c>
      <c r="F12" s="13">
        <f t="shared" si="1"/>
        <v>1</v>
      </c>
      <c r="G12" s="10" t="s">
        <v>24</v>
      </c>
      <c r="H12" s="11"/>
      <c r="I12" s="11"/>
      <c r="J12" s="11"/>
      <c r="K12" s="12">
        <f t="shared" si="2"/>
        <v>0</v>
      </c>
      <c r="L12" s="12">
        <f t="shared" si="3"/>
        <v>0</v>
      </c>
      <c r="M12" s="17"/>
      <c r="N12" s="17"/>
      <c r="O12" s="17"/>
      <c r="P12" s="17"/>
      <c r="Q12" s="17"/>
      <c r="R12" s="17"/>
    </row>
    <row r="13" customHeight="1" spans="1:18">
      <c r="A13" s="14" t="s">
        <v>25</v>
      </c>
      <c r="B13" s="11">
        <v>4209</v>
      </c>
      <c r="C13" s="11">
        <v>4209</v>
      </c>
      <c r="D13" s="11">
        <v>4209</v>
      </c>
      <c r="E13" s="12">
        <f t="shared" si="0"/>
        <v>1</v>
      </c>
      <c r="F13" s="13">
        <f t="shared" si="1"/>
        <v>1</v>
      </c>
      <c r="G13" s="10" t="s">
        <v>26</v>
      </c>
      <c r="H13" s="11"/>
      <c r="I13" s="11"/>
      <c r="J13" s="11"/>
      <c r="K13" s="12">
        <f t="shared" si="2"/>
        <v>0</v>
      </c>
      <c r="L13" s="12">
        <f t="shared" si="3"/>
        <v>0</v>
      </c>
      <c r="M13" s="17"/>
      <c r="N13" s="17"/>
      <c r="O13" s="17"/>
      <c r="P13" s="17"/>
      <c r="Q13" s="17"/>
      <c r="R13" s="17"/>
    </row>
    <row r="14" customHeight="1" spans="1:18">
      <c r="A14" s="14" t="s">
        <v>27</v>
      </c>
      <c r="B14" s="11">
        <v>330</v>
      </c>
      <c r="C14" s="11">
        <v>330</v>
      </c>
      <c r="D14" s="11">
        <v>330</v>
      </c>
      <c r="E14" s="12">
        <f t="shared" si="0"/>
        <v>1</v>
      </c>
      <c r="F14" s="13">
        <f t="shared" si="1"/>
        <v>1</v>
      </c>
      <c r="G14" s="10" t="s">
        <v>28</v>
      </c>
      <c r="H14" s="11"/>
      <c r="I14" s="11"/>
      <c r="J14" s="11"/>
      <c r="K14" s="12">
        <f t="shared" si="2"/>
        <v>0</v>
      </c>
      <c r="L14" s="12">
        <f t="shared" si="3"/>
        <v>0</v>
      </c>
      <c r="M14" s="17"/>
      <c r="N14" s="17"/>
      <c r="O14" s="17"/>
      <c r="P14" s="17"/>
      <c r="Q14" s="17"/>
      <c r="R14" s="17"/>
    </row>
    <row r="15" customHeight="1" spans="1:18">
      <c r="A15" s="14" t="s">
        <v>29</v>
      </c>
      <c r="B15" s="11">
        <v>5704</v>
      </c>
      <c r="C15" s="11">
        <v>5704</v>
      </c>
      <c r="D15" s="11">
        <v>5704</v>
      </c>
      <c r="E15" s="12">
        <f t="shared" si="0"/>
        <v>1</v>
      </c>
      <c r="F15" s="13">
        <f t="shared" si="1"/>
        <v>1</v>
      </c>
      <c r="G15" s="10" t="s">
        <v>30</v>
      </c>
      <c r="H15" s="11"/>
      <c r="I15" s="11"/>
      <c r="J15" s="11"/>
      <c r="K15" s="12">
        <f t="shared" si="2"/>
        <v>0</v>
      </c>
      <c r="L15" s="12">
        <f t="shared" si="3"/>
        <v>0</v>
      </c>
      <c r="M15" s="17"/>
      <c r="N15" s="17"/>
      <c r="O15" s="17"/>
      <c r="P15" s="17"/>
      <c r="Q15" s="17"/>
      <c r="R15" s="17"/>
    </row>
    <row r="16" customHeight="1" spans="1:18">
      <c r="A16" s="14" t="s">
        <v>31</v>
      </c>
      <c r="B16" s="11"/>
      <c r="C16" s="11"/>
      <c r="D16" s="11"/>
      <c r="E16" s="12">
        <f t="shared" si="0"/>
        <v>0</v>
      </c>
      <c r="F16" s="13">
        <f t="shared" si="1"/>
        <v>0</v>
      </c>
      <c r="G16" s="10" t="s">
        <v>32</v>
      </c>
      <c r="H16" s="11"/>
      <c r="I16" s="11"/>
      <c r="J16" s="11"/>
      <c r="K16" s="12">
        <f t="shared" si="2"/>
        <v>0</v>
      </c>
      <c r="L16" s="12">
        <f t="shared" si="3"/>
        <v>0</v>
      </c>
      <c r="M16" s="17"/>
      <c r="N16" s="17"/>
      <c r="O16" s="17"/>
      <c r="P16" s="17"/>
      <c r="Q16" s="17"/>
      <c r="R16" s="17"/>
    </row>
    <row r="17" customHeight="1" spans="1:18">
      <c r="A17" s="14" t="s">
        <v>33</v>
      </c>
      <c r="B17" s="15">
        <f>SUM(B18:B52)</f>
        <v>36393</v>
      </c>
      <c r="C17" s="15">
        <f>SUM(C18:C52)</f>
        <v>55123</v>
      </c>
      <c r="D17" s="15">
        <f>SUM(D18:D52)</f>
        <v>45723</v>
      </c>
      <c r="E17" s="12">
        <f t="shared" si="0"/>
        <v>1.25636798285385</v>
      </c>
      <c r="F17" s="13">
        <f t="shared" si="1"/>
        <v>0.829472271102806</v>
      </c>
      <c r="G17" s="10" t="s">
        <v>34</v>
      </c>
      <c r="H17" s="11">
        <f>SUM(H18:H52)</f>
        <v>0</v>
      </c>
      <c r="I17" s="11">
        <f>SUM(I18:I52)</f>
        <v>0</v>
      </c>
      <c r="J17" s="11">
        <f>SUM(J18:J52)</f>
        <v>0</v>
      </c>
      <c r="K17" s="12">
        <f t="shared" si="2"/>
        <v>0</v>
      </c>
      <c r="L17" s="12">
        <f t="shared" si="3"/>
        <v>0</v>
      </c>
      <c r="M17" s="17"/>
      <c r="N17" s="17"/>
      <c r="O17" s="17"/>
      <c r="P17" s="17"/>
      <c r="Q17" s="17"/>
      <c r="R17" s="17"/>
    </row>
    <row r="18" customHeight="1" spans="1:18">
      <c r="A18" s="14" t="s">
        <v>35</v>
      </c>
      <c r="B18" s="11"/>
      <c r="C18" s="11"/>
      <c r="D18" s="11"/>
      <c r="E18" s="12">
        <f t="shared" si="0"/>
        <v>0</v>
      </c>
      <c r="F18" s="13">
        <f t="shared" si="1"/>
        <v>0</v>
      </c>
      <c r="G18" s="10" t="s">
        <v>36</v>
      </c>
      <c r="H18" s="11"/>
      <c r="I18" s="11"/>
      <c r="J18" s="11"/>
      <c r="K18" s="12">
        <f t="shared" si="2"/>
        <v>0</v>
      </c>
      <c r="L18" s="12">
        <f t="shared" si="3"/>
        <v>0</v>
      </c>
      <c r="M18" s="17"/>
      <c r="N18" s="17"/>
      <c r="O18" s="17"/>
      <c r="P18" s="17"/>
      <c r="Q18" s="17"/>
      <c r="R18" s="17"/>
    </row>
    <row r="19" customHeight="1" spans="1:18">
      <c r="A19" s="14" t="s">
        <v>37</v>
      </c>
      <c r="B19" s="11">
        <v>9591</v>
      </c>
      <c r="C19" s="11">
        <v>17330</v>
      </c>
      <c r="D19" s="11">
        <v>11321</v>
      </c>
      <c r="E19" s="12">
        <f t="shared" si="0"/>
        <v>1.18037743718069</v>
      </c>
      <c r="F19" s="13">
        <f t="shared" si="1"/>
        <v>0.653260242354299</v>
      </c>
      <c r="G19" s="10" t="s">
        <v>38</v>
      </c>
      <c r="H19" s="11"/>
      <c r="I19" s="11"/>
      <c r="J19" s="11"/>
      <c r="K19" s="12">
        <f t="shared" si="2"/>
        <v>0</v>
      </c>
      <c r="L19" s="12">
        <f t="shared" si="3"/>
        <v>0</v>
      </c>
      <c r="M19" s="17"/>
      <c r="N19" s="17"/>
      <c r="O19" s="17"/>
      <c r="P19" s="17"/>
      <c r="Q19" s="17"/>
      <c r="R19" s="17"/>
    </row>
    <row r="20" customHeight="1" spans="1:18">
      <c r="A20" s="14" t="s">
        <v>39</v>
      </c>
      <c r="B20" s="11">
        <v>11121</v>
      </c>
      <c r="C20" s="11">
        <v>15104</v>
      </c>
      <c r="D20" s="11">
        <v>11200</v>
      </c>
      <c r="E20" s="12">
        <f t="shared" si="0"/>
        <v>1.00710367772682</v>
      </c>
      <c r="F20" s="13">
        <f t="shared" si="1"/>
        <v>0.741525423728814</v>
      </c>
      <c r="G20" s="10" t="s">
        <v>40</v>
      </c>
      <c r="H20" s="11"/>
      <c r="I20" s="11"/>
      <c r="J20" s="11"/>
      <c r="K20" s="12">
        <f t="shared" si="2"/>
        <v>0</v>
      </c>
      <c r="L20" s="12">
        <f t="shared" si="3"/>
        <v>0</v>
      </c>
      <c r="M20" s="17"/>
      <c r="N20" s="17"/>
      <c r="O20" s="17"/>
      <c r="P20" s="17"/>
      <c r="Q20" s="17"/>
      <c r="R20" s="17"/>
    </row>
    <row r="21" customHeight="1" spans="1:18">
      <c r="A21" s="14" t="s">
        <v>41</v>
      </c>
      <c r="B21" s="11">
        <v>2498</v>
      </c>
      <c r="C21" s="11">
        <v>2498</v>
      </c>
      <c r="D21" s="11">
        <v>2498</v>
      </c>
      <c r="E21" s="12">
        <f t="shared" si="0"/>
        <v>1</v>
      </c>
      <c r="F21" s="13">
        <f t="shared" si="1"/>
        <v>1</v>
      </c>
      <c r="G21" s="10" t="s">
        <v>42</v>
      </c>
      <c r="H21" s="11"/>
      <c r="I21" s="11"/>
      <c r="J21" s="11"/>
      <c r="K21" s="12">
        <f t="shared" si="2"/>
        <v>0</v>
      </c>
      <c r="L21" s="12">
        <f t="shared" si="3"/>
        <v>0</v>
      </c>
      <c r="M21" s="17"/>
      <c r="N21" s="17"/>
      <c r="O21" s="17"/>
      <c r="P21" s="17"/>
      <c r="Q21" s="17"/>
      <c r="R21" s="17"/>
    </row>
    <row r="22" customHeight="1" spans="1:18">
      <c r="A22" s="14" t="s">
        <v>43</v>
      </c>
      <c r="B22" s="11"/>
      <c r="C22" s="11"/>
      <c r="D22" s="11"/>
      <c r="E22" s="12">
        <f t="shared" si="0"/>
        <v>0</v>
      </c>
      <c r="F22" s="13">
        <f t="shared" si="1"/>
        <v>0</v>
      </c>
      <c r="G22" s="10" t="s">
        <v>44</v>
      </c>
      <c r="H22" s="11"/>
      <c r="I22" s="11"/>
      <c r="J22" s="11"/>
      <c r="K22" s="12">
        <f t="shared" si="2"/>
        <v>0</v>
      </c>
      <c r="L22" s="12">
        <f t="shared" si="3"/>
        <v>0</v>
      </c>
      <c r="M22" s="17"/>
      <c r="N22" s="17"/>
      <c r="O22" s="17"/>
      <c r="P22" s="17"/>
      <c r="Q22" s="17"/>
      <c r="R22" s="17"/>
    </row>
    <row r="23" customHeight="1" spans="1:18">
      <c r="A23" s="14" t="s">
        <v>45</v>
      </c>
      <c r="B23" s="11">
        <v>1477</v>
      </c>
      <c r="C23" s="11">
        <v>1477</v>
      </c>
      <c r="D23" s="11">
        <v>1477</v>
      </c>
      <c r="E23" s="12">
        <f t="shared" si="0"/>
        <v>1</v>
      </c>
      <c r="F23" s="13">
        <f t="shared" si="1"/>
        <v>1</v>
      </c>
      <c r="G23" s="10" t="s">
        <v>46</v>
      </c>
      <c r="H23" s="11"/>
      <c r="I23" s="11"/>
      <c r="J23" s="11"/>
      <c r="K23" s="12">
        <f t="shared" si="2"/>
        <v>0</v>
      </c>
      <c r="L23" s="12">
        <f t="shared" si="3"/>
        <v>0</v>
      </c>
      <c r="M23" s="17"/>
      <c r="N23" s="17"/>
      <c r="O23" s="17"/>
      <c r="P23" s="17"/>
      <c r="Q23" s="17"/>
      <c r="R23" s="17"/>
    </row>
    <row r="24" customHeight="1" spans="1:18">
      <c r="A24" s="14" t="s">
        <v>47</v>
      </c>
      <c r="B24" s="11"/>
      <c r="C24" s="11"/>
      <c r="D24" s="11"/>
      <c r="E24" s="12">
        <f t="shared" si="0"/>
        <v>0</v>
      </c>
      <c r="F24" s="13">
        <f t="shared" si="1"/>
        <v>0</v>
      </c>
      <c r="G24" s="10" t="s">
        <v>48</v>
      </c>
      <c r="H24" s="11"/>
      <c r="I24" s="11"/>
      <c r="J24" s="11"/>
      <c r="K24" s="12">
        <f t="shared" si="2"/>
        <v>0</v>
      </c>
      <c r="L24" s="12">
        <f t="shared" si="3"/>
        <v>0</v>
      </c>
      <c r="M24" s="17"/>
      <c r="N24" s="17"/>
      <c r="O24" s="17"/>
      <c r="P24" s="17"/>
      <c r="Q24" s="17"/>
      <c r="R24" s="17"/>
    </row>
    <row r="25" customHeight="1" spans="1:18">
      <c r="A25" s="14" t="s">
        <v>49</v>
      </c>
      <c r="B25" s="11"/>
      <c r="C25" s="11"/>
      <c r="D25" s="11"/>
      <c r="E25" s="12">
        <f t="shared" si="0"/>
        <v>0</v>
      </c>
      <c r="F25" s="13">
        <f t="shared" si="1"/>
        <v>0</v>
      </c>
      <c r="G25" s="10" t="s">
        <v>50</v>
      </c>
      <c r="H25" s="11"/>
      <c r="I25" s="11"/>
      <c r="J25" s="11"/>
      <c r="K25" s="12">
        <f t="shared" si="2"/>
        <v>0</v>
      </c>
      <c r="L25" s="12">
        <f t="shared" si="3"/>
        <v>0</v>
      </c>
      <c r="M25" s="17"/>
      <c r="N25" s="17"/>
      <c r="O25" s="17"/>
      <c r="P25" s="17"/>
      <c r="Q25" s="17"/>
      <c r="R25" s="17"/>
    </row>
    <row r="26" customHeight="1" spans="1:18">
      <c r="A26" s="14" t="s">
        <v>51</v>
      </c>
      <c r="B26" s="11">
        <v>2388</v>
      </c>
      <c r="C26" s="11">
        <v>2388</v>
      </c>
      <c r="D26" s="11">
        <v>2388</v>
      </c>
      <c r="E26" s="12">
        <f t="shared" si="0"/>
        <v>1</v>
      </c>
      <c r="F26" s="13">
        <f t="shared" si="1"/>
        <v>1</v>
      </c>
      <c r="G26" s="10" t="s">
        <v>52</v>
      </c>
      <c r="H26" s="11"/>
      <c r="I26" s="11"/>
      <c r="J26" s="11"/>
      <c r="K26" s="12">
        <f t="shared" si="2"/>
        <v>0</v>
      </c>
      <c r="L26" s="12">
        <f t="shared" si="3"/>
        <v>0</v>
      </c>
      <c r="M26" s="17"/>
      <c r="N26" s="17"/>
      <c r="O26" s="17"/>
      <c r="P26" s="17"/>
      <c r="Q26" s="17"/>
      <c r="R26" s="17"/>
    </row>
    <row r="27" customHeight="1" spans="1:18">
      <c r="A27" s="14" t="s">
        <v>53</v>
      </c>
      <c r="B27" s="11"/>
      <c r="C27" s="11"/>
      <c r="D27" s="11"/>
      <c r="E27" s="12">
        <f t="shared" si="0"/>
        <v>0</v>
      </c>
      <c r="F27" s="13">
        <f t="shared" si="1"/>
        <v>0</v>
      </c>
      <c r="G27" s="10" t="s">
        <v>54</v>
      </c>
      <c r="H27" s="11"/>
      <c r="I27" s="11"/>
      <c r="J27" s="11"/>
      <c r="K27" s="12">
        <f t="shared" si="2"/>
        <v>0</v>
      </c>
      <c r="L27" s="12">
        <f t="shared" si="3"/>
        <v>0</v>
      </c>
      <c r="M27" s="17"/>
      <c r="N27" s="17"/>
      <c r="O27" s="17"/>
      <c r="P27" s="17"/>
      <c r="Q27" s="17"/>
      <c r="R27" s="17"/>
    </row>
    <row r="28" customHeight="1" spans="1:18">
      <c r="A28" s="14" t="s">
        <v>55</v>
      </c>
      <c r="B28" s="11"/>
      <c r="C28" s="11"/>
      <c r="D28" s="11"/>
      <c r="E28" s="12">
        <f t="shared" si="0"/>
        <v>0</v>
      </c>
      <c r="F28" s="13">
        <f t="shared" si="1"/>
        <v>0</v>
      </c>
      <c r="G28" s="10" t="s">
        <v>56</v>
      </c>
      <c r="H28" s="11"/>
      <c r="I28" s="11"/>
      <c r="J28" s="11"/>
      <c r="K28" s="12">
        <f t="shared" si="2"/>
        <v>0</v>
      </c>
      <c r="L28" s="12">
        <f t="shared" si="3"/>
        <v>0</v>
      </c>
      <c r="M28" s="17"/>
      <c r="N28" s="17"/>
      <c r="O28" s="17"/>
      <c r="P28" s="17"/>
      <c r="Q28" s="17"/>
      <c r="R28" s="17"/>
    </row>
    <row r="29" customHeight="1" spans="1:18">
      <c r="A29" s="14" t="s">
        <v>57</v>
      </c>
      <c r="B29" s="11"/>
      <c r="C29" s="11"/>
      <c r="D29" s="11"/>
      <c r="E29" s="12">
        <f t="shared" si="0"/>
        <v>0</v>
      </c>
      <c r="F29" s="13">
        <f t="shared" si="1"/>
        <v>0</v>
      </c>
      <c r="G29" s="10" t="s">
        <v>58</v>
      </c>
      <c r="H29" s="11"/>
      <c r="I29" s="11"/>
      <c r="J29" s="11"/>
      <c r="K29" s="12">
        <f t="shared" si="2"/>
        <v>0</v>
      </c>
      <c r="L29" s="12">
        <f t="shared" si="3"/>
        <v>0</v>
      </c>
      <c r="M29" s="17"/>
      <c r="N29" s="17"/>
      <c r="O29" s="17"/>
      <c r="P29" s="17"/>
      <c r="Q29" s="17"/>
      <c r="R29" s="17"/>
    </row>
    <row r="30" customHeight="1" spans="1:18">
      <c r="A30" s="14" t="s">
        <v>59</v>
      </c>
      <c r="B30" s="11"/>
      <c r="C30" s="11">
        <v>3</v>
      </c>
      <c r="D30" s="11">
        <v>3</v>
      </c>
      <c r="E30" s="12">
        <f t="shared" si="0"/>
        <v>0</v>
      </c>
      <c r="F30" s="13">
        <f t="shared" si="1"/>
        <v>1</v>
      </c>
      <c r="G30" s="10" t="s">
        <v>60</v>
      </c>
      <c r="H30" s="11"/>
      <c r="I30" s="11"/>
      <c r="J30" s="11"/>
      <c r="K30" s="12">
        <f t="shared" si="2"/>
        <v>0</v>
      </c>
      <c r="L30" s="12">
        <f t="shared" si="3"/>
        <v>0</v>
      </c>
      <c r="M30" s="17"/>
      <c r="N30" s="17"/>
      <c r="O30" s="17"/>
      <c r="P30" s="17"/>
      <c r="Q30" s="17"/>
      <c r="R30" s="17"/>
    </row>
    <row r="31" customHeight="1" spans="1:18">
      <c r="A31" s="14" t="s">
        <v>61</v>
      </c>
      <c r="B31" s="11"/>
      <c r="C31" s="11">
        <v>173</v>
      </c>
      <c r="D31" s="11">
        <v>173</v>
      </c>
      <c r="E31" s="12">
        <f t="shared" si="0"/>
        <v>0</v>
      </c>
      <c r="F31" s="13">
        <f t="shared" si="1"/>
        <v>1</v>
      </c>
      <c r="G31" s="10" t="s">
        <v>62</v>
      </c>
      <c r="H31" s="11"/>
      <c r="I31" s="11"/>
      <c r="J31" s="11"/>
      <c r="K31" s="12">
        <f t="shared" si="2"/>
        <v>0</v>
      </c>
      <c r="L31" s="12">
        <f t="shared" si="3"/>
        <v>0</v>
      </c>
      <c r="M31" s="17"/>
      <c r="N31" s="17"/>
      <c r="O31" s="17"/>
      <c r="P31" s="17"/>
      <c r="Q31" s="17"/>
      <c r="R31" s="17"/>
    </row>
    <row r="32" customHeight="1" spans="1:18">
      <c r="A32" s="14" t="s">
        <v>63</v>
      </c>
      <c r="B32" s="11"/>
      <c r="C32" s="11"/>
      <c r="D32" s="11"/>
      <c r="E32" s="12">
        <f t="shared" si="0"/>
        <v>0</v>
      </c>
      <c r="F32" s="13">
        <f t="shared" si="1"/>
        <v>0</v>
      </c>
      <c r="G32" s="10" t="s">
        <v>64</v>
      </c>
      <c r="H32" s="11"/>
      <c r="I32" s="11"/>
      <c r="J32" s="11"/>
      <c r="K32" s="12">
        <f t="shared" si="2"/>
        <v>0</v>
      </c>
      <c r="L32" s="12">
        <f t="shared" si="3"/>
        <v>0</v>
      </c>
      <c r="M32" s="17"/>
      <c r="N32" s="17"/>
      <c r="O32" s="17"/>
      <c r="P32" s="17"/>
      <c r="Q32" s="17"/>
      <c r="R32" s="17"/>
    </row>
    <row r="33" customHeight="1" spans="1:18">
      <c r="A33" s="14" t="s">
        <v>65</v>
      </c>
      <c r="B33" s="11"/>
      <c r="C33" s="11"/>
      <c r="D33" s="11"/>
      <c r="E33" s="12">
        <f t="shared" si="0"/>
        <v>0</v>
      </c>
      <c r="F33" s="13">
        <f t="shared" si="1"/>
        <v>0</v>
      </c>
      <c r="G33" s="10" t="s">
        <v>66</v>
      </c>
      <c r="H33" s="11"/>
      <c r="I33" s="11"/>
      <c r="J33" s="11"/>
      <c r="K33" s="12">
        <f t="shared" si="2"/>
        <v>0</v>
      </c>
      <c r="L33" s="12">
        <f t="shared" si="3"/>
        <v>0</v>
      </c>
      <c r="M33" s="17"/>
      <c r="N33" s="17"/>
      <c r="O33" s="17"/>
      <c r="P33" s="17"/>
      <c r="Q33" s="17"/>
      <c r="R33" s="17"/>
    </row>
    <row r="34" customHeight="1" spans="1:18">
      <c r="A34" s="14" t="s">
        <v>67</v>
      </c>
      <c r="B34" s="11"/>
      <c r="C34" s="11"/>
      <c r="D34" s="11"/>
      <c r="E34" s="12">
        <f t="shared" si="0"/>
        <v>0</v>
      </c>
      <c r="F34" s="13">
        <f t="shared" si="1"/>
        <v>0</v>
      </c>
      <c r="G34" s="10" t="s">
        <v>68</v>
      </c>
      <c r="H34" s="11"/>
      <c r="I34" s="11"/>
      <c r="J34" s="11"/>
      <c r="K34" s="12">
        <f t="shared" si="2"/>
        <v>0</v>
      </c>
      <c r="L34" s="12">
        <f t="shared" si="3"/>
        <v>0</v>
      </c>
      <c r="M34" s="17"/>
      <c r="N34" s="17"/>
      <c r="O34" s="17"/>
      <c r="P34" s="17"/>
      <c r="Q34" s="17"/>
      <c r="R34" s="17"/>
    </row>
    <row r="35" customHeight="1" spans="1:18">
      <c r="A35" s="14" t="s">
        <v>69</v>
      </c>
      <c r="B35" s="11"/>
      <c r="C35" s="11">
        <v>2582</v>
      </c>
      <c r="D35" s="11">
        <v>2582</v>
      </c>
      <c r="E35" s="12">
        <f t="shared" si="0"/>
        <v>0</v>
      </c>
      <c r="F35" s="13">
        <f t="shared" si="1"/>
        <v>1</v>
      </c>
      <c r="G35" s="10" t="s">
        <v>70</v>
      </c>
      <c r="H35" s="11"/>
      <c r="I35" s="11"/>
      <c r="J35" s="11"/>
      <c r="K35" s="12">
        <f t="shared" si="2"/>
        <v>0</v>
      </c>
      <c r="L35" s="12">
        <f t="shared" si="3"/>
        <v>0</v>
      </c>
      <c r="M35" s="17"/>
      <c r="N35" s="17"/>
      <c r="O35" s="17"/>
      <c r="P35" s="17"/>
      <c r="Q35" s="17"/>
      <c r="R35" s="17"/>
    </row>
    <row r="36" customHeight="1" spans="1:18">
      <c r="A36" s="14" t="s">
        <v>71</v>
      </c>
      <c r="B36" s="11"/>
      <c r="C36" s="11"/>
      <c r="D36" s="11"/>
      <c r="E36" s="12">
        <f t="shared" si="0"/>
        <v>0</v>
      </c>
      <c r="F36" s="13">
        <f t="shared" si="1"/>
        <v>0</v>
      </c>
      <c r="G36" s="10" t="s">
        <v>72</v>
      </c>
      <c r="H36" s="11"/>
      <c r="I36" s="11"/>
      <c r="J36" s="11"/>
      <c r="K36" s="12">
        <f t="shared" si="2"/>
        <v>0</v>
      </c>
      <c r="L36" s="12">
        <f t="shared" si="3"/>
        <v>0</v>
      </c>
      <c r="M36" s="17"/>
      <c r="N36" s="17"/>
      <c r="O36" s="17"/>
      <c r="P36" s="17"/>
      <c r="Q36" s="17"/>
      <c r="R36" s="17"/>
    </row>
    <row r="37" customHeight="1" spans="1:18">
      <c r="A37" s="14" t="s">
        <v>73</v>
      </c>
      <c r="B37" s="11"/>
      <c r="C37" s="11">
        <v>26</v>
      </c>
      <c r="D37" s="11">
        <v>26</v>
      </c>
      <c r="E37" s="12">
        <f t="shared" si="0"/>
        <v>0</v>
      </c>
      <c r="F37" s="13">
        <f t="shared" si="1"/>
        <v>1</v>
      </c>
      <c r="G37" s="10" t="s">
        <v>74</v>
      </c>
      <c r="H37" s="11"/>
      <c r="I37" s="11"/>
      <c r="J37" s="11"/>
      <c r="K37" s="12">
        <f t="shared" si="2"/>
        <v>0</v>
      </c>
      <c r="L37" s="12">
        <f t="shared" si="3"/>
        <v>0</v>
      </c>
      <c r="M37" s="17"/>
      <c r="N37" s="17"/>
      <c r="O37" s="17"/>
      <c r="P37" s="17"/>
      <c r="Q37" s="17"/>
      <c r="R37" s="17"/>
    </row>
    <row r="38" customHeight="1" spans="1:18">
      <c r="A38" s="14" t="s">
        <v>75</v>
      </c>
      <c r="B38" s="11">
        <v>9318</v>
      </c>
      <c r="C38" s="11">
        <v>8805</v>
      </c>
      <c r="D38" s="11">
        <v>9318</v>
      </c>
      <c r="E38" s="12">
        <f t="shared" si="0"/>
        <v>1</v>
      </c>
      <c r="F38" s="13">
        <f t="shared" si="1"/>
        <v>1.05826235093697</v>
      </c>
      <c r="G38" s="10" t="s">
        <v>76</v>
      </c>
      <c r="H38" s="11"/>
      <c r="I38" s="11"/>
      <c r="J38" s="11"/>
      <c r="K38" s="12">
        <f t="shared" si="2"/>
        <v>0</v>
      </c>
      <c r="L38" s="12">
        <f t="shared" si="3"/>
        <v>0</v>
      </c>
      <c r="M38" s="17"/>
      <c r="N38" s="17"/>
      <c r="O38" s="17"/>
      <c r="P38" s="17"/>
      <c r="Q38" s="17"/>
      <c r="R38" s="17"/>
    </row>
    <row r="39" customHeight="1" spans="1:18">
      <c r="A39" s="14" t="s">
        <v>77</v>
      </c>
      <c r="B39" s="11"/>
      <c r="C39" s="11">
        <v>4097</v>
      </c>
      <c r="D39" s="11">
        <v>4097</v>
      </c>
      <c r="E39" s="12">
        <f t="shared" si="0"/>
        <v>0</v>
      </c>
      <c r="F39" s="13">
        <f t="shared" si="1"/>
        <v>1</v>
      </c>
      <c r="G39" s="10" t="s">
        <v>78</v>
      </c>
      <c r="H39" s="11"/>
      <c r="I39" s="11"/>
      <c r="J39" s="11"/>
      <c r="K39" s="12">
        <f t="shared" si="2"/>
        <v>0</v>
      </c>
      <c r="L39" s="12">
        <f t="shared" si="3"/>
        <v>0</v>
      </c>
      <c r="M39" s="17"/>
      <c r="N39" s="17"/>
      <c r="O39" s="17"/>
      <c r="P39" s="17"/>
      <c r="Q39" s="17"/>
      <c r="R39" s="17"/>
    </row>
    <row r="40" customHeight="1" spans="1:18">
      <c r="A40" s="14" t="s">
        <v>79</v>
      </c>
      <c r="B40" s="11"/>
      <c r="C40" s="11"/>
      <c r="D40" s="11"/>
      <c r="E40" s="12">
        <f t="shared" si="0"/>
        <v>0</v>
      </c>
      <c r="F40" s="13">
        <f t="shared" si="1"/>
        <v>0</v>
      </c>
      <c r="G40" s="10" t="s">
        <v>80</v>
      </c>
      <c r="H40" s="11"/>
      <c r="I40" s="11"/>
      <c r="J40" s="11"/>
      <c r="K40" s="12">
        <f t="shared" si="2"/>
        <v>0</v>
      </c>
      <c r="L40" s="12">
        <f t="shared" si="3"/>
        <v>0</v>
      </c>
      <c r="M40" s="17"/>
      <c r="N40" s="17"/>
      <c r="O40" s="17"/>
      <c r="P40" s="17"/>
      <c r="Q40" s="17"/>
      <c r="R40" s="17"/>
    </row>
    <row r="41" customHeight="1" spans="1:18">
      <c r="A41" s="14" t="s">
        <v>81</v>
      </c>
      <c r="B41" s="11"/>
      <c r="C41" s="11"/>
      <c r="D41" s="11"/>
      <c r="E41" s="12">
        <f t="shared" si="0"/>
        <v>0</v>
      </c>
      <c r="F41" s="13">
        <f t="shared" si="1"/>
        <v>0</v>
      </c>
      <c r="G41" s="10" t="s">
        <v>82</v>
      </c>
      <c r="H41" s="11"/>
      <c r="I41" s="11"/>
      <c r="J41" s="11"/>
      <c r="K41" s="12">
        <f t="shared" si="2"/>
        <v>0</v>
      </c>
      <c r="L41" s="12">
        <f t="shared" si="3"/>
        <v>0</v>
      </c>
      <c r="M41" s="17"/>
      <c r="N41" s="17"/>
      <c r="O41" s="17"/>
      <c r="P41" s="17"/>
      <c r="Q41" s="17"/>
      <c r="R41" s="17"/>
    </row>
    <row r="42" customHeight="1" spans="1:18">
      <c r="A42" s="14" t="s">
        <v>83</v>
      </c>
      <c r="B42" s="11"/>
      <c r="C42" s="11">
        <v>36</v>
      </c>
      <c r="D42" s="11">
        <v>36</v>
      </c>
      <c r="E42" s="12">
        <f t="shared" si="0"/>
        <v>0</v>
      </c>
      <c r="F42" s="13">
        <f t="shared" si="1"/>
        <v>1</v>
      </c>
      <c r="G42" s="10" t="s">
        <v>84</v>
      </c>
      <c r="H42" s="11"/>
      <c r="I42" s="11"/>
      <c r="J42" s="11"/>
      <c r="K42" s="12">
        <f t="shared" si="2"/>
        <v>0</v>
      </c>
      <c r="L42" s="12">
        <f t="shared" si="3"/>
        <v>0</v>
      </c>
      <c r="M42" s="17"/>
      <c r="N42" s="17"/>
      <c r="O42" s="17"/>
      <c r="P42" s="17"/>
      <c r="Q42" s="17"/>
      <c r="R42" s="17"/>
    </row>
    <row r="43" customHeight="1" spans="1:18">
      <c r="A43" s="14" t="s">
        <v>85</v>
      </c>
      <c r="B43" s="11"/>
      <c r="C43" s="11"/>
      <c r="D43" s="11"/>
      <c r="E43" s="12">
        <f t="shared" si="0"/>
        <v>0</v>
      </c>
      <c r="F43" s="13">
        <f t="shared" si="1"/>
        <v>0</v>
      </c>
      <c r="G43" s="10" t="s">
        <v>86</v>
      </c>
      <c r="H43" s="11"/>
      <c r="I43" s="11"/>
      <c r="J43" s="11"/>
      <c r="K43" s="12">
        <f t="shared" si="2"/>
        <v>0</v>
      </c>
      <c r="L43" s="12">
        <f t="shared" si="3"/>
        <v>0</v>
      </c>
      <c r="M43" s="17"/>
      <c r="N43" s="17"/>
      <c r="O43" s="17"/>
      <c r="P43" s="17"/>
      <c r="Q43" s="17"/>
      <c r="R43" s="17"/>
    </row>
    <row r="44" customHeight="1" spans="1:18">
      <c r="A44" s="14" t="s">
        <v>87</v>
      </c>
      <c r="B44" s="11"/>
      <c r="C44" s="11"/>
      <c r="D44" s="11"/>
      <c r="E44" s="12">
        <f t="shared" si="0"/>
        <v>0</v>
      </c>
      <c r="F44" s="13">
        <f t="shared" si="1"/>
        <v>0</v>
      </c>
      <c r="G44" s="10" t="s">
        <v>88</v>
      </c>
      <c r="H44" s="11"/>
      <c r="I44" s="11"/>
      <c r="J44" s="11"/>
      <c r="K44" s="12">
        <f t="shared" si="2"/>
        <v>0</v>
      </c>
      <c r="L44" s="12">
        <f t="shared" si="3"/>
        <v>0</v>
      </c>
      <c r="M44" s="17"/>
      <c r="N44" s="17"/>
      <c r="O44" s="17"/>
      <c r="P44" s="17"/>
      <c r="Q44" s="17"/>
      <c r="R44" s="17"/>
    </row>
    <row r="45" customHeight="1" spans="1:18">
      <c r="A45" s="14" t="s">
        <v>89</v>
      </c>
      <c r="B45" s="11"/>
      <c r="C45" s="11"/>
      <c r="D45" s="11"/>
      <c r="E45" s="12">
        <f t="shared" si="0"/>
        <v>0</v>
      </c>
      <c r="F45" s="13">
        <f t="shared" si="1"/>
        <v>0</v>
      </c>
      <c r="G45" s="10" t="s">
        <v>90</v>
      </c>
      <c r="H45" s="11"/>
      <c r="I45" s="11"/>
      <c r="J45" s="11"/>
      <c r="K45" s="12">
        <f t="shared" si="2"/>
        <v>0</v>
      </c>
      <c r="L45" s="12">
        <f t="shared" si="3"/>
        <v>0</v>
      </c>
      <c r="M45" s="17"/>
      <c r="N45" s="17"/>
      <c r="O45" s="17"/>
      <c r="P45" s="17"/>
      <c r="Q45" s="17"/>
      <c r="R45" s="17"/>
    </row>
    <row r="46" customHeight="1" spans="1:18">
      <c r="A46" s="14" t="s">
        <v>91</v>
      </c>
      <c r="B46" s="11"/>
      <c r="C46" s="11"/>
      <c r="D46" s="11"/>
      <c r="E46" s="12">
        <f t="shared" si="0"/>
        <v>0</v>
      </c>
      <c r="F46" s="13">
        <f t="shared" si="1"/>
        <v>0</v>
      </c>
      <c r="G46" s="10" t="s">
        <v>92</v>
      </c>
      <c r="H46" s="11"/>
      <c r="I46" s="11"/>
      <c r="J46" s="11"/>
      <c r="K46" s="12">
        <f t="shared" si="2"/>
        <v>0</v>
      </c>
      <c r="L46" s="12">
        <f t="shared" si="3"/>
        <v>0</v>
      </c>
      <c r="M46" s="17"/>
      <c r="N46" s="17"/>
      <c r="O46" s="17"/>
      <c r="P46" s="17"/>
      <c r="Q46" s="17"/>
      <c r="R46" s="17"/>
    </row>
    <row r="47" customHeight="1" spans="1:18">
      <c r="A47" s="14" t="s">
        <v>93</v>
      </c>
      <c r="B47" s="11"/>
      <c r="C47" s="11"/>
      <c r="D47" s="11"/>
      <c r="E47" s="12">
        <f t="shared" si="0"/>
        <v>0</v>
      </c>
      <c r="F47" s="13">
        <f t="shared" si="1"/>
        <v>0</v>
      </c>
      <c r="G47" s="10" t="s">
        <v>94</v>
      </c>
      <c r="H47" s="11"/>
      <c r="I47" s="11"/>
      <c r="J47" s="11"/>
      <c r="K47" s="12">
        <f t="shared" si="2"/>
        <v>0</v>
      </c>
      <c r="L47" s="12">
        <f t="shared" si="3"/>
        <v>0</v>
      </c>
      <c r="M47" s="17"/>
      <c r="N47" s="17"/>
      <c r="O47" s="17"/>
      <c r="P47" s="17"/>
      <c r="Q47" s="17"/>
      <c r="R47" s="17"/>
    </row>
    <row r="48" customHeight="1" spans="1:18">
      <c r="A48" s="14" t="s">
        <v>95</v>
      </c>
      <c r="B48" s="11"/>
      <c r="C48" s="11">
        <v>120</v>
      </c>
      <c r="D48" s="11">
        <v>120</v>
      </c>
      <c r="E48" s="12">
        <f t="shared" si="0"/>
        <v>0</v>
      </c>
      <c r="F48" s="13">
        <f t="shared" si="1"/>
        <v>1</v>
      </c>
      <c r="G48" s="10" t="s">
        <v>96</v>
      </c>
      <c r="H48" s="11"/>
      <c r="I48" s="11"/>
      <c r="J48" s="11"/>
      <c r="K48" s="12">
        <f t="shared" si="2"/>
        <v>0</v>
      </c>
      <c r="L48" s="12">
        <f t="shared" si="3"/>
        <v>0</v>
      </c>
      <c r="M48" s="17"/>
      <c r="N48" s="17"/>
      <c r="O48" s="17"/>
      <c r="P48" s="17"/>
      <c r="Q48" s="17"/>
      <c r="R48" s="17"/>
    </row>
    <row r="49" customHeight="1" spans="1:18">
      <c r="A49" s="14" t="s">
        <v>97</v>
      </c>
      <c r="B49" s="11"/>
      <c r="C49" s="11"/>
      <c r="D49" s="11"/>
      <c r="E49" s="12">
        <f t="shared" si="0"/>
        <v>0</v>
      </c>
      <c r="F49" s="13">
        <f t="shared" si="1"/>
        <v>0</v>
      </c>
      <c r="G49" s="10" t="s">
        <v>98</v>
      </c>
      <c r="H49" s="11"/>
      <c r="I49" s="11"/>
      <c r="J49" s="11"/>
      <c r="K49" s="12">
        <f t="shared" si="2"/>
        <v>0</v>
      </c>
      <c r="L49" s="12">
        <f t="shared" si="3"/>
        <v>0</v>
      </c>
      <c r="M49" s="17"/>
      <c r="N49" s="17"/>
      <c r="O49" s="17"/>
      <c r="P49" s="17"/>
      <c r="Q49" s="17"/>
      <c r="R49" s="17"/>
    </row>
    <row r="50" customHeight="1" spans="1:18">
      <c r="A50" s="14" t="s">
        <v>99</v>
      </c>
      <c r="B50" s="11"/>
      <c r="C50" s="11"/>
      <c r="D50" s="11"/>
      <c r="E50" s="12">
        <f t="shared" si="0"/>
        <v>0</v>
      </c>
      <c r="F50" s="13">
        <f t="shared" si="1"/>
        <v>0</v>
      </c>
      <c r="G50" s="10" t="s">
        <v>100</v>
      </c>
      <c r="H50" s="11"/>
      <c r="I50" s="11"/>
      <c r="J50" s="11"/>
      <c r="K50" s="12">
        <f t="shared" si="2"/>
        <v>0</v>
      </c>
      <c r="L50" s="12">
        <f t="shared" si="3"/>
        <v>0</v>
      </c>
      <c r="M50" s="17"/>
      <c r="N50" s="17"/>
      <c r="O50" s="17"/>
      <c r="P50" s="17"/>
      <c r="Q50" s="17"/>
      <c r="R50" s="17"/>
    </row>
    <row r="51" customHeight="1" spans="1:18">
      <c r="A51" s="14" t="s">
        <v>101</v>
      </c>
      <c r="B51" s="11"/>
      <c r="C51" s="11"/>
      <c r="D51" s="11"/>
      <c r="E51" s="12">
        <f t="shared" si="0"/>
        <v>0</v>
      </c>
      <c r="F51" s="13">
        <f t="shared" si="1"/>
        <v>0</v>
      </c>
      <c r="G51" s="10" t="s">
        <v>102</v>
      </c>
      <c r="H51" s="11"/>
      <c r="I51" s="11"/>
      <c r="J51" s="11"/>
      <c r="K51" s="12">
        <f t="shared" si="2"/>
        <v>0</v>
      </c>
      <c r="L51" s="12">
        <f t="shared" si="3"/>
        <v>0</v>
      </c>
      <c r="M51" s="17"/>
      <c r="N51" s="17"/>
      <c r="O51" s="17"/>
      <c r="P51" s="17"/>
      <c r="Q51" s="17"/>
      <c r="R51" s="17"/>
    </row>
    <row r="52" customHeight="1" spans="1:18">
      <c r="A52" s="14" t="s">
        <v>103</v>
      </c>
      <c r="B52" s="11"/>
      <c r="C52" s="11">
        <v>484</v>
      </c>
      <c r="D52" s="11">
        <v>484</v>
      </c>
      <c r="E52" s="12">
        <f t="shared" si="0"/>
        <v>0</v>
      </c>
      <c r="F52" s="13">
        <f t="shared" si="1"/>
        <v>1</v>
      </c>
      <c r="G52" s="10" t="s">
        <v>104</v>
      </c>
      <c r="H52" s="11"/>
      <c r="I52" s="11"/>
      <c r="J52" s="11"/>
      <c r="K52" s="12">
        <f t="shared" si="2"/>
        <v>0</v>
      </c>
      <c r="L52" s="12">
        <f t="shared" si="3"/>
        <v>0</v>
      </c>
      <c r="M52" s="17"/>
      <c r="N52" s="17"/>
      <c r="O52" s="17"/>
      <c r="P52" s="17"/>
      <c r="Q52" s="17"/>
      <c r="R52" s="17"/>
    </row>
    <row r="53" customHeight="1" spans="1:12">
      <c r="A53" s="14" t="s">
        <v>105</v>
      </c>
      <c r="B53" s="15">
        <f>SUM(B54:B74)</f>
        <v>0</v>
      </c>
      <c r="C53" s="15">
        <f>SUM(C54:C74)</f>
        <v>12803</v>
      </c>
      <c r="D53" s="15">
        <f>SUM(D54:D74)</f>
        <v>0</v>
      </c>
      <c r="E53" s="12">
        <f t="shared" si="0"/>
        <v>0</v>
      </c>
      <c r="F53" s="13">
        <f t="shared" si="1"/>
        <v>0</v>
      </c>
      <c r="G53" s="10" t="s">
        <v>106</v>
      </c>
      <c r="H53" s="11">
        <f>SUM(H54:H74)</f>
        <v>0</v>
      </c>
      <c r="I53" s="11">
        <f>SUM(I54:I74)</f>
        <v>0</v>
      </c>
      <c r="J53" s="11">
        <f>SUM(J54:J74)</f>
        <v>0</v>
      </c>
      <c r="K53" s="12">
        <f t="shared" si="2"/>
        <v>0</v>
      </c>
      <c r="L53" s="12">
        <f t="shared" si="3"/>
        <v>0</v>
      </c>
    </row>
    <row r="54" customHeight="1" spans="1:12">
      <c r="A54" s="14" t="s">
        <v>107</v>
      </c>
      <c r="B54" s="11"/>
      <c r="C54" s="11">
        <v>96</v>
      </c>
      <c r="D54" s="11"/>
      <c r="E54" s="12">
        <f t="shared" si="0"/>
        <v>0</v>
      </c>
      <c r="F54" s="13">
        <f t="shared" si="1"/>
        <v>0</v>
      </c>
      <c r="G54" s="16" t="s">
        <v>107</v>
      </c>
      <c r="H54" s="11"/>
      <c r="I54" s="11"/>
      <c r="J54" s="11"/>
      <c r="K54" s="12">
        <f t="shared" si="2"/>
        <v>0</v>
      </c>
      <c r="L54" s="12">
        <f t="shared" si="3"/>
        <v>0</v>
      </c>
    </row>
    <row r="55" customHeight="1" spans="1:12">
      <c r="A55" s="14" t="s">
        <v>108</v>
      </c>
      <c r="B55" s="11"/>
      <c r="C55" s="11"/>
      <c r="D55" s="11"/>
      <c r="E55" s="12">
        <f t="shared" si="0"/>
        <v>0</v>
      </c>
      <c r="F55" s="13">
        <f t="shared" si="1"/>
        <v>0</v>
      </c>
      <c r="G55" s="16" t="s">
        <v>108</v>
      </c>
      <c r="H55" s="11"/>
      <c r="I55" s="11"/>
      <c r="J55" s="11"/>
      <c r="K55" s="12">
        <f t="shared" si="2"/>
        <v>0</v>
      </c>
      <c r="L55" s="12">
        <f t="shared" si="3"/>
        <v>0</v>
      </c>
    </row>
    <row r="56" customHeight="1" spans="1:12">
      <c r="A56" s="14" t="s">
        <v>109</v>
      </c>
      <c r="B56" s="11"/>
      <c r="C56" s="11"/>
      <c r="D56" s="11"/>
      <c r="E56" s="12">
        <f t="shared" si="0"/>
        <v>0</v>
      </c>
      <c r="F56" s="13">
        <f t="shared" si="1"/>
        <v>0</v>
      </c>
      <c r="G56" s="16" t="s">
        <v>109</v>
      </c>
      <c r="H56" s="11"/>
      <c r="I56" s="11"/>
      <c r="J56" s="11"/>
      <c r="K56" s="12">
        <f t="shared" si="2"/>
        <v>0</v>
      </c>
      <c r="L56" s="12">
        <f t="shared" si="3"/>
        <v>0</v>
      </c>
    </row>
    <row r="57" customHeight="1" spans="1:12">
      <c r="A57" s="14" t="s">
        <v>110</v>
      </c>
      <c r="B57" s="11"/>
      <c r="C57" s="11"/>
      <c r="D57" s="11"/>
      <c r="E57" s="12">
        <f t="shared" si="0"/>
        <v>0</v>
      </c>
      <c r="F57" s="13">
        <f t="shared" si="1"/>
        <v>0</v>
      </c>
      <c r="G57" s="16" t="s">
        <v>110</v>
      </c>
      <c r="H57" s="11"/>
      <c r="I57" s="11"/>
      <c r="J57" s="11"/>
      <c r="K57" s="12">
        <f t="shared" si="2"/>
        <v>0</v>
      </c>
      <c r="L57" s="12">
        <f t="shared" si="3"/>
        <v>0</v>
      </c>
    </row>
    <row r="58" customHeight="1" spans="1:12">
      <c r="A58" s="14" t="s">
        <v>111</v>
      </c>
      <c r="B58" s="11"/>
      <c r="C58" s="11">
        <v>3117</v>
      </c>
      <c r="D58" s="11"/>
      <c r="E58" s="12">
        <f t="shared" si="0"/>
        <v>0</v>
      </c>
      <c r="F58" s="13">
        <f t="shared" si="1"/>
        <v>0</v>
      </c>
      <c r="G58" s="16" t="s">
        <v>111</v>
      </c>
      <c r="H58" s="11"/>
      <c r="I58" s="11"/>
      <c r="J58" s="11"/>
      <c r="K58" s="12">
        <f t="shared" si="2"/>
        <v>0</v>
      </c>
      <c r="L58" s="12">
        <f t="shared" si="3"/>
        <v>0</v>
      </c>
    </row>
    <row r="59" customHeight="1" spans="1:12">
      <c r="A59" s="14" t="s">
        <v>112</v>
      </c>
      <c r="B59" s="11"/>
      <c r="C59" s="11">
        <v>128</v>
      </c>
      <c r="D59" s="11"/>
      <c r="E59" s="12">
        <f t="shared" si="0"/>
        <v>0</v>
      </c>
      <c r="F59" s="13">
        <f t="shared" si="1"/>
        <v>0</v>
      </c>
      <c r="G59" s="16" t="s">
        <v>112</v>
      </c>
      <c r="H59" s="11"/>
      <c r="I59" s="11"/>
      <c r="J59" s="11"/>
      <c r="K59" s="12">
        <f t="shared" si="2"/>
        <v>0</v>
      </c>
      <c r="L59" s="12">
        <f t="shared" si="3"/>
        <v>0</v>
      </c>
    </row>
    <row r="60" customHeight="1" spans="1:12">
      <c r="A60" s="14" t="s">
        <v>113</v>
      </c>
      <c r="B60" s="11"/>
      <c r="C60" s="11"/>
      <c r="D60" s="11"/>
      <c r="E60" s="12">
        <f t="shared" si="0"/>
        <v>0</v>
      </c>
      <c r="F60" s="13">
        <f t="shared" si="1"/>
        <v>0</v>
      </c>
      <c r="G60" s="16" t="s">
        <v>113</v>
      </c>
      <c r="H60" s="11"/>
      <c r="I60" s="11"/>
      <c r="J60" s="11"/>
      <c r="K60" s="12">
        <f t="shared" si="2"/>
        <v>0</v>
      </c>
      <c r="L60" s="12">
        <f t="shared" si="3"/>
        <v>0</v>
      </c>
    </row>
    <row r="61" customHeight="1" spans="1:12">
      <c r="A61" s="14" t="s">
        <v>114</v>
      </c>
      <c r="B61" s="11"/>
      <c r="C61" s="11">
        <v>3202</v>
      </c>
      <c r="D61" s="11"/>
      <c r="E61" s="12">
        <f t="shared" si="0"/>
        <v>0</v>
      </c>
      <c r="F61" s="13">
        <f t="shared" si="1"/>
        <v>0</v>
      </c>
      <c r="G61" s="16" t="s">
        <v>114</v>
      </c>
      <c r="H61" s="11"/>
      <c r="I61" s="11"/>
      <c r="J61" s="11"/>
      <c r="K61" s="12">
        <f t="shared" si="2"/>
        <v>0</v>
      </c>
      <c r="L61" s="12">
        <f t="shared" si="3"/>
        <v>0</v>
      </c>
    </row>
    <row r="62" customHeight="1" spans="1:12">
      <c r="A62" s="14" t="s">
        <v>115</v>
      </c>
      <c r="B62" s="11"/>
      <c r="C62" s="11">
        <v>628</v>
      </c>
      <c r="D62" s="11"/>
      <c r="E62" s="12">
        <f t="shared" si="0"/>
        <v>0</v>
      </c>
      <c r="F62" s="13">
        <f t="shared" si="1"/>
        <v>0</v>
      </c>
      <c r="G62" s="16" t="s">
        <v>115</v>
      </c>
      <c r="H62" s="11"/>
      <c r="I62" s="11"/>
      <c r="J62" s="11"/>
      <c r="K62" s="12">
        <f t="shared" si="2"/>
        <v>0</v>
      </c>
      <c r="L62" s="12">
        <f t="shared" si="3"/>
        <v>0</v>
      </c>
    </row>
    <row r="63" customHeight="1" spans="1:12">
      <c r="A63" s="14" t="s">
        <v>116</v>
      </c>
      <c r="B63" s="11"/>
      <c r="C63" s="11">
        <v>370</v>
      </c>
      <c r="D63" s="11"/>
      <c r="E63" s="12">
        <f t="shared" si="0"/>
        <v>0</v>
      </c>
      <c r="F63" s="13">
        <f t="shared" si="1"/>
        <v>0</v>
      </c>
      <c r="G63" s="16" t="s">
        <v>116</v>
      </c>
      <c r="H63" s="11"/>
      <c r="I63" s="11"/>
      <c r="J63" s="11"/>
      <c r="K63" s="12">
        <f t="shared" si="2"/>
        <v>0</v>
      </c>
      <c r="L63" s="12">
        <f t="shared" si="3"/>
        <v>0</v>
      </c>
    </row>
    <row r="64" customHeight="1" spans="1:12">
      <c r="A64" s="14" t="s">
        <v>117</v>
      </c>
      <c r="B64" s="11"/>
      <c r="C64" s="11">
        <v>1192</v>
      </c>
      <c r="D64" s="11"/>
      <c r="E64" s="12">
        <f t="shared" si="0"/>
        <v>0</v>
      </c>
      <c r="F64" s="13">
        <f t="shared" si="1"/>
        <v>0</v>
      </c>
      <c r="G64" s="16" t="s">
        <v>117</v>
      </c>
      <c r="H64" s="11"/>
      <c r="I64" s="11"/>
      <c r="J64" s="11"/>
      <c r="K64" s="12">
        <f t="shared" si="2"/>
        <v>0</v>
      </c>
      <c r="L64" s="12">
        <f t="shared" si="3"/>
        <v>0</v>
      </c>
    </row>
    <row r="65" customHeight="1" spans="1:12">
      <c r="A65" s="14" t="s">
        <v>118</v>
      </c>
      <c r="B65" s="11"/>
      <c r="C65" s="11">
        <v>317</v>
      </c>
      <c r="D65" s="11"/>
      <c r="E65" s="12">
        <f t="shared" si="0"/>
        <v>0</v>
      </c>
      <c r="F65" s="13">
        <f t="shared" si="1"/>
        <v>0</v>
      </c>
      <c r="G65" s="16" t="s">
        <v>118</v>
      </c>
      <c r="H65" s="11"/>
      <c r="I65" s="11"/>
      <c r="J65" s="11"/>
      <c r="K65" s="12">
        <f t="shared" si="2"/>
        <v>0</v>
      </c>
      <c r="L65" s="12">
        <f t="shared" si="3"/>
        <v>0</v>
      </c>
    </row>
    <row r="66" customHeight="1" spans="1:12">
      <c r="A66" s="14" t="s">
        <v>119</v>
      </c>
      <c r="B66" s="11"/>
      <c r="C66" s="11"/>
      <c r="D66" s="11"/>
      <c r="E66" s="12">
        <f t="shared" si="0"/>
        <v>0</v>
      </c>
      <c r="F66" s="13">
        <f t="shared" si="1"/>
        <v>0</v>
      </c>
      <c r="G66" s="16" t="s">
        <v>119</v>
      </c>
      <c r="H66" s="11"/>
      <c r="I66" s="11"/>
      <c r="J66" s="11"/>
      <c r="K66" s="12">
        <f t="shared" si="2"/>
        <v>0</v>
      </c>
      <c r="L66" s="12">
        <f t="shared" si="3"/>
        <v>0</v>
      </c>
    </row>
    <row r="67" customHeight="1" spans="1:12">
      <c r="A67" s="14" t="s">
        <v>120</v>
      </c>
      <c r="B67" s="11"/>
      <c r="C67" s="11"/>
      <c r="D67" s="11"/>
      <c r="E67" s="12">
        <f t="shared" si="0"/>
        <v>0</v>
      </c>
      <c r="F67" s="13">
        <f t="shared" si="1"/>
        <v>0</v>
      </c>
      <c r="G67" s="16" t="s">
        <v>120</v>
      </c>
      <c r="H67" s="11"/>
      <c r="I67" s="11"/>
      <c r="J67" s="11"/>
      <c r="K67" s="12">
        <f t="shared" si="2"/>
        <v>0</v>
      </c>
      <c r="L67" s="12">
        <f t="shared" si="3"/>
        <v>0</v>
      </c>
    </row>
    <row r="68" customHeight="1" spans="1:12">
      <c r="A68" s="14" t="s">
        <v>121</v>
      </c>
      <c r="B68" s="11"/>
      <c r="C68" s="11">
        <v>506</v>
      </c>
      <c r="D68" s="11"/>
      <c r="E68" s="12">
        <f t="shared" si="0"/>
        <v>0</v>
      </c>
      <c r="F68" s="13">
        <f t="shared" si="1"/>
        <v>0</v>
      </c>
      <c r="G68" s="16" t="s">
        <v>121</v>
      </c>
      <c r="H68" s="11"/>
      <c r="I68" s="11"/>
      <c r="J68" s="11"/>
      <c r="K68" s="12">
        <f t="shared" si="2"/>
        <v>0</v>
      </c>
      <c r="L68" s="12">
        <f t="shared" si="3"/>
        <v>0</v>
      </c>
    </row>
    <row r="69" customHeight="1" spans="1:12">
      <c r="A69" s="14" t="s">
        <v>122</v>
      </c>
      <c r="B69" s="11"/>
      <c r="C69" s="11"/>
      <c r="D69" s="11"/>
      <c r="E69" s="12">
        <f t="shared" si="0"/>
        <v>0</v>
      </c>
      <c r="F69" s="13">
        <f t="shared" si="1"/>
        <v>0</v>
      </c>
      <c r="G69" s="16" t="s">
        <v>122</v>
      </c>
      <c r="H69" s="11"/>
      <c r="I69" s="11"/>
      <c r="J69" s="11"/>
      <c r="K69" s="12">
        <f t="shared" si="2"/>
        <v>0</v>
      </c>
      <c r="L69" s="12">
        <f t="shared" si="3"/>
        <v>0</v>
      </c>
    </row>
    <row r="70" customHeight="1" spans="1:12">
      <c r="A70" s="14" t="s">
        <v>123</v>
      </c>
      <c r="B70" s="11"/>
      <c r="C70" s="11"/>
      <c r="D70" s="11"/>
      <c r="E70" s="12">
        <f t="shared" si="0"/>
        <v>0</v>
      </c>
      <c r="F70" s="13">
        <f t="shared" si="1"/>
        <v>0</v>
      </c>
      <c r="G70" s="16" t="s">
        <v>123</v>
      </c>
      <c r="H70" s="11"/>
      <c r="I70" s="11"/>
      <c r="J70" s="11"/>
      <c r="K70" s="12">
        <f t="shared" si="2"/>
        <v>0</v>
      </c>
      <c r="L70" s="12">
        <f t="shared" si="3"/>
        <v>0</v>
      </c>
    </row>
    <row r="71" customHeight="1" spans="1:12">
      <c r="A71" s="14" t="s">
        <v>124</v>
      </c>
      <c r="B71" s="11"/>
      <c r="C71" s="11">
        <v>3247</v>
      </c>
      <c r="D71" s="11"/>
      <c r="E71" s="12">
        <f>IFERROR(D71/B71,0)</f>
        <v>0</v>
      </c>
      <c r="F71" s="13">
        <f>IFERROR(D71/C71,0)</f>
        <v>0</v>
      </c>
      <c r="G71" s="16" t="s">
        <v>124</v>
      </c>
      <c r="H71" s="11"/>
      <c r="I71" s="11"/>
      <c r="J71" s="11"/>
      <c r="K71" s="12">
        <f>IFERROR(J71/H71,0)</f>
        <v>0</v>
      </c>
      <c r="L71" s="12">
        <f>IFERROR(J71/I71,0)</f>
        <v>0</v>
      </c>
    </row>
    <row r="72" customHeight="1" spans="1:12">
      <c r="A72" s="14" t="s">
        <v>125</v>
      </c>
      <c r="B72" s="11"/>
      <c r="C72" s="11"/>
      <c r="D72" s="11"/>
      <c r="E72" s="12">
        <f>IFERROR(D72/B72,0)</f>
        <v>0</v>
      </c>
      <c r="F72" s="13">
        <f>IFERROR(D72/C72,0)</f>
        <v>0</v>
      </c>
      <c r="G72" s="16" t="s">
        <v>125</v>
      </c>
      <c r="H72" s="11"/>
      <c r="I72" s="11"/>
      <c r="J72" s="11"/>
      <c r="K72" s="12">
        <f>IFERROR(J72/H72,0)</f>
        <v>0</v>
      </c>
      <c r="L72" s="12">
        <f>IFERROR(J72/I72,0)</f>
        <v>0</v>
      </c>
    </row>
    <row r="73" customHeight="1" spans="1:12">
      <c r="A73" s="14" t="s">
        <v>126</v>
      </c>
      <c r="B73" s="11"/>
      <c r="C73" s="11"/>
      <c r="D73" s="11"/>
      <c r="E73" s="12">
        <f>IFERROR(D73/B73,0)</f>
        <v>0</v>
      </c>
      <c r="F73" s="13">
        <f>IFERROR(D73/C73,0)</f>
        <v>0</v>
      </c>
      <c r="G73" s="16" t="s">
        <v>126</v>
      </c>
      <c r="H73" s="11"/>
      <c r="I73" s="11"/>
      <c r="J73" s="11"/>
      <c r="K73" s="12">
        <f>IFERROR(J73/H73,0)</f>
        <v>0</v>
      </c>
      <c r="L73" s="12">
        <f>IFERROR(J73/I73,0)</f>
        <v>0</v>
      </c>
    </row>
    <row r="74" customHeight="1" spans="1:12">
      <c r="A74" s="14" t="s">
        <v>127</v>
      </c>
      <c r="B74" s="11"/>
      <c r="C74" s="11"/>
      <c r="D74" s="11"/>
      <c r="E74" s="12">
        <f>IFERROR(D74/B74,0)</f>
        <v>0</v>
      </c>
      <c r="F74" s="13">
        <f>IFERROR(D74/C74,0)</f>
        <v>0</v>
      </c>
      <c r="G74" s="16" t="s">
        <v>128</v>
      </c>
      <c r="H74" s="11"/>
      <c r="I74" s="11"/>
      <c r="J74" s="11"/>
      <c r="K74" s="12">
        <f>IFERROR(J74/H74,0)</f>
        <v>0</v>
      </c>
      <c r="L74" s="12">
        <f>IFERROR(J74/I74,0)</f>
        <v>0</v>
      </c>
    </row>
    <row r="75" customHeight="1" spans="1:12">
      <c r="A75" s="14"/>
      <c r="B75" s="18"/>
      <c r="C75" s="18"/>
      <c r="D75" s="18"/>
      <c r="E75" s="14"/>
      <c r="F75" s="14"/>
      <c r="G75" s="14"/>
      <c r="H75" s="18"/>
      <c r="I75" s="18"/>
      <c r="J75" s="18"/>
      <c r="K75" s="9"/>
      <c r="L75" s="14"/>
    </row>
    <row r="76" customHeight="1" spans="1:12">
      <c r="A76" s="14"/>
      <c r="B76" s="18"/>
      <c r="C76" s="18"/>
      <c r="D76" s="18"/>
      <c r="E76" s="14"/>
      <c r="F76" s="14"/>
      <c r="G76" s="14"/>
      <c r="H76" s="18"/>
      <c r="I76" s="18"/>
      <c r="J76" s="18"/>
      <c r="K76" s="9"/>
      <c r="L76" s="14"/>
    </row>
    <row r="77" customHeight="1" spans="1:12">
      <c r="A77" s="14"/>
      <c r="B77" s="18"/>
      <c r="C77" s="18"/>
      <c r="D77" s="18"/>
      <c r="E77" s="14"/>
      <c r="F77" s="14"/>
      <c r="G77" s="14"/>
      <c r="H77" s="18"/>
      <c r="I77" s="18"/>
      <c r="J77" s="18"/>
      <c r="K77" s="9"/>
      <c r="L77" s="14"/>
    </row>
    <row r="78" customHeight="1" spans="1:12">
      <c r="A78" s="14" t="s">
        <v>129</v>
      </c>
      <c r="B78" s="11">
        <f>SUM(B79,B80)</f>
        <v>0</v>
      </c>
      <c r="C78" s="11">
        <f>SUM(C79,C80)</f>
        <v>0</v>
      </c>
      <c r="D78" s="11">
        <f>SUM(D79,D80)</f>
        <v>0</v>
      </c>
      <c r="E78" s="13">
        <f t="shared" ref="E78:E93" si="4">IFERROR(D78/B78,0)</f>
        <v>0</v>
      </c>
      <c r="F78" s="13">
        <f t="shared" ref="F78:F93" si="5">IFERROR(D78/C78,0)</f>
        <v>0</v>
      </c>
      <c r="G78" s="14" t="s">
        <v>130</v>
      </c>
      <c r="H78" s="11">
        <f>SUM(H79,H80)</f>
        <v>27211</v>
      </c>
      <c r="I78" s="11">
        <f>SUM(I79,I80)</f>
        <v>38103</v>
      </c>
      <c r="J78" s="11">
        <f>SUM(J79,J80)</f>
        <v>42830</v>
      </c>
      <c r="K78" s="12">
        <f>IFERROR(J78/H78,0)</f>
        <v>1.57399581051781</v>
      </c>
      <c r="L78" s="13">
        <f>IFERROR(J78/I78,0)</f>
        <v>1.12405847308611</v>
      </c>
    </row>
    <row r="79" customHeight="1" spans="1:12">
      <c r="A79" s="14" t="s">
        <v>131</v>
      </c>
      <c r="B79" s="11"/>
      <c r="C79" s="11"/>
      <c r="D79" s="11"/>
      <c r="E79" s="13">
        <f t="shared" si="4"/>
        <v>0</v>
      </c>
      <c r="F79" s="13">
        <f t="shared" si="5"/>
        <v>0</v>
      </c>
      <c r="G79" s="14" t="s">
        <v>132</v>
      </c>
      <c r="H79" s="11">
        <v>15316</v>
      </c>
      <c r="I79" s="11">
        <v>22436</v>
      </c>
      <c r="J79" s="11">
        <v>31210</v>
      </c>
      <c r="K79" s="12">
        <f>IFERROR(J79/H79,0)</f>
        <v>2.03773831287542</v>
      </c>
      <c r="L79" s="13">
        <f>IFERROR(J79/I79,0)</f>
        <v>1.39106792654662</v>
      </c>
    </row>
    <row r="80" customHeight="1" spans="1:12">
      <c r="A80" s="14" t="s">
        <v>133</v>
      </c>
      <c r="B80" s="11"/>
      <c r="C80" s="11"/>
      <c r="D80" s="11"/>
      <c r="E80" s="13">
        <f t="shared" si="4"/>
        <v>0</v>
      </c>
      <c r="F80" s="13">
        <f t="shared" si="5"/>
        <v>0</v>
      </c>
      <c r="G80" s="14" t="s">
        <v>134</v>
      </c>
      <c r="H80" s="11">
        <v>11895</v>
      </c>
      <c r="I80" s="11">
        <v>15667</v>
      </c>
      <c r="J80" s="11">
        <v>11620</v>
      </c>
      <c r="K80" s="12">
        <f>IFERROR(J80/H80,0)</f>
        <v>0.976881042454813</v>
      </c>
      <c r="L80" s="13">
        <f>IFERROR(J80/I80,0)</f>
        <v>0.741686347098998</v>
      </c>
    </row>
    <row r="81" customHeight="1" spans="1:12">
      <c r="A81" s="14" t="s">
        <v>135</v>
      </c>
      <c r="B81" s="11"/>
      <c r="C81" s="11"/>
      <c r="D81" s="11"/>
      <c r="E81" s="13">
        <f t="shared" si="4"/>
        <v>0</v>
      </c>
      <c r="F81" s="13">
        <f t="shared" si="5"/>
        <v>0</v>
      </c>
      <c r="G81" s="14"/>
      <c r="H81" s="18"/>
      <c r="I81" s="18"/>
      <c r="J81" s="18"/>
      <c r="K81" s="9"/>
      <c r="L81" s="14"/>
    </row>
    <row r="82" customHeight="1" spans="1:12">
      <c r="A82" s="14" t="s">
        <v>136</v>
      </c>
      <c r="B82" s="11">
        <v>7578</v>
      </c>
      <c r="C82" s="11" t="s">
        <v>137</v>
      </c>
      <c r="D82" s="11"/>
      <c r="E82" s="13">
        <f t="shared" si="4"/>
        <v>0</v>
      </c>
      <c r="F82" s="13">
        <f t="shared" si="5"/>
        <v>0</v>
      </c>
      <c r="G82" s="14"/>
      <c r="H82" s="18"/>
      <c r="I82" s="18"/>
      <c r="J82" s="18"/>
      <c r="K82" s="9"/>
      <c r="L82" s="14"/>
    </row>
    <row r="83" customHeight="1" spans="1:12">
      <c r="A83" s="14" t="s">
        <v>138</v>
      </c>
      <c r="B83" s="15">
        <f>SUM(B84:B87)</f>
        <v>0</v>
      </c>
      <c r="C83" s="15">
        <f>SUM(C84:C87)</f>
        <v>0</v>
      </c>
      <c r="D83" s="15">
        <f>SUM(D84:D87)</f>
        <v>5048</v>
      </c>
      <c r="E83" s="13">
        <f t="shared" si="4"/>
        <v>0</v>
      </c>
      <c r="F83" s="13">
        <f t="shared" si="5"/>
        <v>0</v>
      </c>
      <c r="G83" s="14"/>
      <c r="H83" s="18"/>
      <c r="I83" s="18"/>
      <c r="J83" s="18"/>
      <c r="K83" s="9"/>
      <c r="L83" s="14"/>
    </row>
    <row r="84" customHeight="1" spans="1:12">
      <c r="A84" s="14" t="s">
        <v>139</v>
      </c>
      <c r="B84" s="11"/>
      <c r="C84" s="11"/>
      <c r="D84" s="11"/>
      <c r="E84" s="13">
        <f t="shared" si="4"/>
        <v>0</v>
      </c>
      <c r="F84" s="13">
        <f t="shared" si="5"/>
        <v>0</v>
      </c>
      <c r="G84" s="14"/>
      <c r="H84" s="11"/>
      <c r="I84" s="11"/>
      <c r="J84" s="11"/>
      <c r="K84" s="12"/>
      <c r="L84" s="12"/>
    </row>
    <row r="85" customHeight="1" spans="1:12">
      <c r="A85" s="14" t="s">
        <v>140</v>
      </c>
      <c r="B85" s="11"/>
      <c r="C85" s="11"/>
      <c r="D85" s="11"/>
      <c r="E85" s="13">
        <f t="shared" si="4"/>
        <v>0</v>
      </c>
      <c r="F85" s="13">
        <f t="shared" si="5"/>
        <v>0</v>
      </c>
      <c r="G85" s="10" t="s">
        <v>141</v>
      </c>
      <c r="H85" s="11"/>
      <c r="I85" s="11"/>
      <c r="J85" s="11"/>
      <c r="K85" s="12">
        <f t="shared" ref="K85:K93" si="6">IFERROR(J85/H85,0)</f>
        <v>0</v>
      </c>
      <c r="L85" s="12">
        <f t="shared" ref="L85:L93" si="7">IFERROR(J85/I85,0)</f>
        <v>0</v>
      </c>
    </row>
    <row r="86" customHeight="1" spans="1:12">
      <c r="A86" s="14" t="s">
        <v>142</v>
      </c>
      <c r="B86" s="11"/>
      <c r="C86" s="11"/>
      <c r="D86" s="11"/>
      <c r="E86" s="13">
        <f t="shared" si="4"/>
        <v>0</v>
      </c>
      <c r="F86" s="13">
        <f t="shared" si="5"/>
        <v>0</v>
      </c>
      <c r="G86" s="10" t="s">
        <v>143</v>
      </c>
      <c r="H86" s="11"/>
      <c r="I86" s="11" t="s">
        <v>144</v>
      </c>
      <c r="J86" s="11"/>
      <c r="K86" s="12">
        <f t="shared" si="6"/>
        <v>0</v>
      </c>
      <c r="L86" s="12">
        <f t="shared" si="7"/>
        <v>0</v>
      </c>
    </row>
    <row r="87" customHeight="1" spans="1:12">
      <c r="A87" s="14" t="s">
        <v>145</v>
      </c>
      <c r="B87" s="11"/>
      <c r="C87" s="11" t="s">
        <v>146</v>
      </c>
      <c r="D87" s="11">
        <v>5048</v>
      </c>
      <c r="E87" s="13">
        <f t="shared" si="4"/>
        <v>0</v>
      </c>
      <c r="F87" s="13">
        <f t="shared" si="5"/>
        <v>0</v>
      </c>
      <c r="G87" s="10" t="s">
        <v>147</v>
      </c>
      <c r="H87" s="11"/>
      <c r="I87" s="11"/>
      <c r="J87" s="11"/>
      <c r="K87" s="12">
        <f t="shared" si="6"/>
        <v>0</v>
      </c>
      <c r="L87" s="12">
        <f t="shared" si="7"/>
        <v>0</v>
      </c>
    </row>
    <row r="88" customHeight="1" spans="1:12">
      <c r="A88" s="14" t="s">
        <v>148</v>
      </c>
      <c r="B88" s="11"/>
      <c r="C88" s="11"/>
      <c r="D88" s="11"/>
      <c r="E88" s="13">
        <f t="shared" si="4"/>
        <v>0</v>
      </c>
      <c r="F88" s="13">
        <f t="shared" si="5"/>
        <v>0</v>
      </c>
      <c r="G88" s="14" t="s">
        <v>149</v>
      </c>
      <c r="H88" s="11"/>
      <c r="I88" s="11"/>
      <c r="J88" s="11"/>
      <c r="K88" s="12">
        <f t="shared" si="6"/>
        <v>0</v>
      </c>
      <c r="L88" s="12">
        <f t="shared" si="7"/>
        <v>0</v>
      </c>
    </row>
    <row r="89" customHeight="1" spans="1:12">
      <c r="A89" s="14" t="s">
        <v>150</v>
      </c>
      <c r="B89" s="11"/>
      <c r="C89" s="11"/>
      <c r="D89" s="11"/>
      <c r="E89" s="13">
        <f t="shared" si="4"/>
        <v>0</v>
      </c>
      <c r="F89" s="13">
        <f t="shared" si="5"/>
        <v>0</v>
      </c>
      <c r="G89" s="14" t="s">
        <v>151</v>
      </c>
      <c r="H89" s="11"/>
      <c r="I89" s="11"/>
      <c r="J89" s="11"/>
      <c r="K89" s="12">
        <f t="shared" si="6"/>
        <v>0</v>
      </c>
      <c r="L89" s="12">
        <f t="shared" si="7"/>
        <v>0</v>
      </c>
    </row>
    <row r="90" customHeight="1" spans="1:12">
      <c r="A90" s="14" t="s">
        <v>152</v>
      </c>
      <c r="B90" s="11"/>
      <c r="C90" s="11"/>
      <c r="D90" s="11"/>
      <c r="E90" s="13">
        <f t="shared" si="4"/>
        <v>0</v>
      </c>
      <c r="F90" s="13">
        <f t="shared" si="5"/>
        <v>0</v>
      </c>
      <c r="G90" s="14" t="s">
        <v>153</v>
      </c>
      <c r="H90" s="11"/>
      <c r="I90" s="11"/>
      <c r="J90" s="11"/>
      <c r="K90" s="12">
        <f t="shared" si="6"/>
        <v>0</v>
      </c>
      <c r="L90" s="12">
        <f t="shared" si="7"/>
        <v>0</v>
      </c>
    </row>
    <row r="91" customHeight="1" spans="1:12">
      <c r="A91" s="14" t="s">
        <v>154</v>
      </c>
      <c r="B91" s="11">
        <v>5601</v>
      </c>
      <c r="C91" s="11" t="s">
        <v>155</v>
      </c>
      <c r="D91" s="11" t="s">
        <v>144</v>
      </c>
      <c r="E91" s="13">
        <f t="shared" si="4"/>
        <v>1.60685591858597</v>
      </c>
      <c r="F91" s="13">
        <f t="shared" si="5"/>
        <v>1.83561085049969</v>
      </c>
      <c r="G91" s="14" t="s">
        <v>156</v>
      </c>
      <c r="H91" s="11"/>
      <c r="I91" s="11"/>
      <c r="J91" s="11"/>
      <c r="K91" s="12">
        <f t="shared" si="6"/>
        <v>0</v>
      </c>
      <c r="L91" s="12">
        <f t="shared" si="7"/>
        <v>0</v>
      </c>
    </row>
    <row r="92" customHeight="1" spans="1:12">
      <c r="A92" s="14" t="s">
        <v>157</v>
      </c>
      <c r="B92" s="11"/>
      <c r="C92" s="11"/>
      <c r="D92" s="11"/>
      <c r="E92" s="13">
        <f t="shared" si="4"/>
        <v>0</v>
      </c>
      <c r="F92" s="13">
        <f t="shared" si="5"/>
        <v>0</v>
      </c>
      <c r="G92" s="14" t="s">
        <v>158</v>
      </c>
      <c r="H92" s="11"/>
      <c r="I92" s="11"/>
      <c r="J92" s="11"/>
      <c r="K92" s="12">
        <f t="shared" si="6"/>
        <v>0</v>
      </c>
      <c r="L92" s="12">
        <f t="shared" si="7"/>
        <v>0</v>
      </c>
    </row>
    <row r="93" customHeight="1" spans="1:12">
      <c r="A93" s="14" t="s">
        <v>159</v>
      </c>
      <c r="B93" s="11"/>
      <c r="C93" s="11"/>
      <c r="D93" s="11"/>
      <c r="E93" s="13">
        <f t="shared" si="4"/>
        <v>0</v>
      </c>
      <c r="F93" s="13">
        <f t="shared" si="5"/>
        <v>0</v>
      </c>
      <c r="G93" s="14" t="s">
        <v>160</v>
      </c>
      <c r="H93" s="11"/>
      <c r="I93" s="11" t="s">
        <v>161</v>
      </c>
      <c r="J93" s="11"/>
      <c r="K93" s="12">
        <f t="shared" si="6"/>
        <v>0</v>
      </c>
      <c r="L93" s="12">
        <f t="shared" si="7"/>
        <v>0</v>
      </c>
    </row>
    <row r="94" customHeight="1" spans="1:12">
      <c r="A94" s="14"/>
      <c r="B94" s="19"/>
      <c r="C94" s="18"/>
      <c r="D94" s="19"/>
      <c r="E94" s="14"/>
      <c r="F94" s="14"/>
      <c r="G94" s="14"/>
      <c r="H94" s="18"/>
      <c r="I94" s="18"/>
      <c r="J94" s="18"/>
      <c r="K94" s="9"/>
      <c r="L94" s="14"/>
    </row>
    <row r="95" customHeight="1" spans="1:12">
      <c r="A95" s="14"/>
      <c r="B95" s="19"/>
      <c r="C95" s="18"/>
      <c r="D95" s="19"/>
      <c r="E95" s="14"/>
      <c r="F95" s="14"/>
      <c r="G95" s="14"/>
      <c r="H95" s="18"/>
      <c r="I95" s="18"/>
      <c r="J95" s="18"/>
      <c r="K95" s="9"/>
      <c r="L95" s="14"/>
    </row>
    <row r="96" customHeight="1" spans="1:12">
      <c r="A96" s="14"/>
      <c r="B96" s="19"/>
      <c r="C96" s="18"/>
      <c r="D96" s="19"/>
      <c r="E96" s="14"/>
      <c r="F96" s="14"/>
      <c r="G96" s="14"/>
      <c r="H96" s="18"/>
      <c r="I96" s="18"/>
      <c r="J96" s="18"/>
      <c r="K96" s="9"/>
      <c r="L96" s="14"/>
    </row>
    <row r="97" customHeight="1" spans="1:12">
      <c r="A97" s="14"/>
      <c r="B97" s="19"/>
      <c r="C97" s="18"/>
      <c r="D97" s="19"/>
      <c r="E97" s="14"/>
      <c r="F97" s="14"/>
      <c r="G97" s="14"/>
      <c r="H97" s="18"/>
      <c r="I97" s="18"/>
      <c r="J97" s="18"/>
      <c r="K97" s="9"/>
      <c r="L97" s="14"/>
    </row>
    <row r="98" customHeight="1" spans="1:12">
      <c r="A98" s="14"/>
      <c r="B98" s="19"/>
      <c r="C98" s="18"/>
      <c r="D98" s="19"/>
      <c r="E98" s="14"/>
      <c r="F98" s="14"/>
      <c r="G98" s="14"/>
      <c r="H98" s="18"/>
      <c r="I98" s="18"/>
      <c r="J98" s="18"/>
      <c r="K98" s="9"/>
      <c r="L98" s="14"/>
    </row>
    <row r="99" s="1" customFormat="1" customHeight="1" spans="1:20">
      <c r="A99" s="14" t="s">
        <v>162</v>
      </c>
      <c r="B99" s="15">
        <f>SUM(B7,B8)</f>
        <v>124211</v>
      </c>
      <c r="C99" s="15">
        <f>SUM(C7,C8)</f>
        <v>159735</v>
      </c>
      <c r="D99" s="15">
        <f>SUM(D7,D8)</f>
        <v>148830</v>
      </c>
      <c r="E99" s="12">
        <f>IFERROR(D99/B99,0)</f>
        <v>1.1982030577002</v>
      </c>
      <c r="F99" s="12">
        <f>IFERROR(D99/C99,0)</f>
        <v>0.931730678936989</v>
      </c>
      <c r="G99" s="9" t="s">
        <v>163</v>
      </c>
      <c r="H99" s="15">
        <f>SUM(H7,H8)</f>
        <v>124211</v>
      </c>
      <c r="I99" s="15">
        <f>SUM(I7,I8)</f>
        <v>38103</v>
      </c>
      <c r="J99" s="15">
        <f>SUM(J7,J8)</f>
        <v>157830</v>
      </c>
      <c r="K99" s="12">
        <f>IFERROR(J99/H99,0)</f>
        <v>1.27066040849844</v>
      </c>
      <c r="L99" s="12">
        <f>IFERROR(J99/I99,0)</f>
        <v>4.14219352806866</v>
      </c>
      <c r="M99" s="17"/>
      <c r="N99" s="17"/>
      <c r="O99" s="17"/>
      <c r="P99" s="17"/>
      <c r="Q99" s="17"/>
      <c r="R99" s="17"/>
      <c r="S99" s="17"/>
      <c r="T99" s="17"/>
    </row>
    <row r="102" customHeight="1" spans="10:10">
      <c r="J102" s="20"/>
    </row>
    <row r="105" customHeight="1" spans="9:10">
      <c r="I105" s="20"/>
      <c r="J105" s="20"/>
    </row>
  </sheetData>
  <sheetProtection sheet="1" objects="1"/>
  <mergeCells count="13">
    <mergeCell ref="A1:L1"/>
    <mergeCell ref="A2:L2"/>
    <mergeCell ref="A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kiyo</cp:lastModifiedBy>
  <dcterms:created xsi:type="dcterms:W3CDTF">2023-02-25T04:32:00Z</dcterms:created>
  <dcterms:modified xsi:type="dcterms:W3CDTF">2023-02-25T04:43:55Z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6879AB6474934D308F958D280C8336C6</vt:lpwstr>
  </property>
  <property fmtid="{D5CDD505-2E9C-101B-9397-08002B2CF9AE}" pid="3" name="KSOProductBuildVer">
    <vt:lpwstr>2052-11.1.0.13703</vt:lpwstr>
  </property>
</Properties>
</file>