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tabRatio="736"/>
  </bookViews>
  <sheets>
    <sheet name="台账损失合计" sheetId="8" r:id="rId1"/>
    <sheet name="01-房屋及居民家庭财产损失台账" sheetId="3" r:id="rId2"/>
    <sheet name="02-农林牧渔业损失台账" sheetId="1" r:id="rId3"/>
    <sheet name="03-工矿商贸业损失台账" sheetId="4" r:id="rId4"/>
    <sheet name="04-基础设施损失台账" sheetId="2" r:id="rId5"/>
    <sheet name="05-公共服务损失台账" sheetId="7" r:id="rId6"/>
    <sheet name="06-其他损失台账" sheetId="6" r:id="rId7"/>
  </sheets>
  <calcPr calcId="144525"/>
</workbook>
</file>

<file path=xl/sharedStrings.xml><?xml version="1.0" encoding="utf-8"?>
<sst xmlns="http://schemas.openxmlformats.org/spreadsheetml/2006/main" count="175" uniqueCount="96">
  <si>
    <t>X省X市X县X灾害直接经济损失台账</t>
  </si>
  <si>
    <t>省级审核人：                         市级审核人：                               县级审核人：                             填表人：</t>
  </si>
  <si>
    <t>地区</t>
  </si>
  <si>
    <t>台账名称</t>
  </si>
  <si>
    <t>直接经济损失（万元）（自动生成）</t>
  </si>
  <si>
    <t>省</t>
  </si>
  <si>
    <t>地市（州）</t>
  </si>
  <si>
    <t>县（市、区）</t>
  </si>
  <si>
    <t>辽宁省</t>
  </si>
  <si>
    <t>鞍山市</t>
  </si>
  <si>
    <t>鞍山经济开发区</t>
  </si>
  <si>
    <t>01-房屋及居民家庭财产损失台账</t>
  </si>
  <si>
    <t>02-农林牧渔业损失台账</t>
  </si>
  <si>
    <t>03-工矿商贸业损失台账</t>
  </si>
  <si>
    <t>04-基础设施损失台账</t>
  </si>
  <si>
    <t>05-公共服务损失台账</t>
  </si>
  <si>
    <t>06-其他损失台账</t>
  </si>
  <si>
    <t>总损失合计</t>
  </si>
  <si>
    <t>序号</t>
  </si>
  <si>
    <t>损失项目名称</t>
  </si>
  <si>
    <t>统计单位</t>
  </si>
  <si>
    <t>受灾数量</t>
  </si>
  <si>
    <t>单位价格（元/单位）</t>
  </si>
  <si>
    <t>损毁率（%）</t>
  </si>
  <si>
    <t>经济损失（万元）（自动生成）</t>
  </si>
  <si>
    <t>受损情况描述</t>
  </si>
  <si>
    <t>钢混结构房屋</t>
  </si>
  <si>
    <t>间</t>
  </si>
  <si>
    <t>平方米</t>
  </si>
  <si>
    <t>砖混结构房屋</t>
  </si>
  <si>
    <t>砖木（砖）结构房屋</t>
  </si>
  <si>
    <t>土木（土）结构房屋</t>
  </si>
  <si>
    <t>木结构房屋</t>
  </si>
  <si>
    <t>其它结构房屋</t>
  </si>
  <si>
    <t>家庭财产（不含房屋）（自动生成）</t>
  </si>
  <si>
    <t>户</t>
  </si>
  <si>
    <t>其中：家用乘用车</t>
  </si>
  <si>
    <t>辆</t>
  </si>
  <si>
    <t>农用机械</t>
  </si>
  <si>
    <t>台</t>
  </si>
  <si>
    <t>家禽家畜（自家养，非生产性）</t>
  </si>
  <si>
    <t>只</t>
  </si>
  <si>
    <t>家具家电</t>
  </si>
  <si>
    <t>件</t>
  </si>
  <si>
    <t>其他（自主编辑）</t>
  </si>
  <si>
    <t>小计（自动生成）</t>
  </si>
  <si>
    <t>单位产量（斤/亩）</t>
  </si>
  <si>
    <t>减产程度（%）</t>
  </si>
  <si>
    <t>收购价格（元/斤或元/单位）</t>
  </si>
  <si>
    <t>玉米</t>
  </si>
  <si>
    <t>亩</t>
  </si>
  <si>
    <t>蔬菜大棚</t>
  </si>
  <si>
    <t>座</t>
  </si>
  <si>
    <t>2座固定蔬菜大棚被水淹倒塌，损毁率30%</t>
  </si>
  <si>
    <t>花卉</t>
  </si>
  <si>
    <t>菜田（豆角）</t>
  </si>
  <si>
    <t>菜田（白菜）</t>
  </si>
  <si>
    <t>菜田（萝卜）</t>
  </si>
  <si>
    <t>菜田（芹菜）</t>
  </si>
  <si>
    <t>菜田（包菜）</t>
  </si>
  <si>
    <t>菜田（辣椒）</t>
  </si>
  <si>
    <t>菜田（茄子）</t>
  </si>
  <si>
    <t>菜田（青椒）</t>
  </si>
  <si>
    <t>菜田（大葱）</t>
  </si>
  <si>
    <t>菜田（黄瓜）</t>
  </si>
  <si>
    <t>菜田（胡萝卜）</t>
  </si>
  <si>
    <t>菜田（韭菜）</t>
  </si>
  <si>
    <t>菜田（葡萄）</t>
  </si>
  <si>
    <t>经济损失（万元）</t>
  </si>
  <si>
    <t>XX淀粉加工公司</t>
  </si>
  <si>
    <t>XX机械有限公司</t>
  </si>
  <si>
    <t>XX有色金属矿业公司</t>
  </si>
  <si>
    <t>XX超市</t>
  </si>
  <si>
    <t>XX酒店</t>
  </si>
  <si>
    <t>XX银行XX支行XX分理处</t>
  </si>
  <si>
    <r>
      <rPr>
        <sz val="11"/>
        <color theme="1"/>
        <rFont val="等线"/>
        <charset val="134"/>
      </rPr>
      <t>X</t>
    </r>
    <r>
      <rPr>
        <sz val="11"/>
        <color theme="1"/>
        <rFont val="等线"/>
        <charset val="134"/>
      </rPr>
      <t>X公交公司</t>
    </r>
  </si>
  <si>
    <t>单位造价（元/单位）</t>
  </si>
  <si>
    <t>桥梁（小型）</t>
  </si>
  <si>
    <t>被水完全冲毁</t>
  </si>
  <si>
    <t>农灌水利设施</t>
  </si>
  <si>
    <t>1000KAV变压器被雷击损坏</t>
  </si>
  <si>
    <t>道路（村道）</t>
  </si>
  <si>
    <t>米</t>
  </si>
  <si>
    <t>道路浸泡损毁1500米</t>
  </si>
  <si>
    <t>路灯</t>
  </si>
  <si>
    <t>盏</t>
  </si>
  <si>
    <t>XX中学</t>
  </si>
  <si>
    <t>公共体育设施</t>
  </si>
  <si>
    <t>XX村卫生室</t>
  </si>
  <si>
    <t>XX乡卫生院</t>
  </si>
  <si>
    <t>XX村民活动中心</t>
  </si>
  <si>
    <t>镇政府</t>
  </si>
  <si>
    <t>公交车</t>
  </si>
  <si>
    <t>景观地标构筑物</t>
  </si>
  <si>
    <t>处</t>
  </si>
  <si>
    <t>--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</si>
</sst>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9" fontId="0" fillId="0" borderId="1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2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 applyAlignment="1" quotePrefix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13.5" outlineLevelCol="4"/>
  <cols>
    <col min="1" max="1" width="8.10833333333333" customWidth="1"/>
    <col min="2" max="2" width="11.3333333333333" customWidth="1"/>
    <col min="3" max="3" width="16.775" customWidth="1"/>
    <col min="4" max="4" width="39.4416666666667" customWidth="1"/>
    <col min="5" max="5" width="30.2166666666667" customWidth="1"/>
  </cols>
  <sheetData>
    <row r="1" ht="30" customHeight="1" spans="1:5">
      <c r="A1" s="39" t="s">
        <v>0</v>
      </c>
      <c r="B1" s="39"/>
      <c r="C1" s="39"/>
      <c r="D1" s="39"/>
      <c r="E1" s="39"/>
    </row>
    <row r="2" ht="22.95" customHeight="1" spans="1:5">
      <c r="A2" s="40" t="s">
        <v>1</v>
      </c>
      <c r="B2" s="40"/>
      <c r="C2" s="40"/>
      <c r="D2" s="40"/>
      <c r="E2" s="40"/>
    </row>
    <row r="3" ht="20.7" customHeight="1" spans="1:5">
      <c r="A3" s="3" t="s">
        <v>2</v>
      </c>
      <c r="B3" s="3"/>
      <c r="C3" s="3"/>
      <c r="D3" s="3" t="s">
        <v>3</v>
      </c>
      <c r="E3" s="2" t="s">
        <v>4</v>
      </c>
    </row>
    <row r="4" ht="20.7" customHeight="1" spans="1:5">
      <c r="A4" s="3" t="s">
        <v>5</v>
      </c>
      <c r="B4" s="3" t="s">
        <v>6</v>
      </c>
      <c r="C4" s="3" t="s">
        <v>7</v>
      </c>
      <c r="D4" s="3"/>
      <c r="E4" s="2"/>
    </row>
    <row r="5" spans="1:5">
      <c r="A5" s="32" t="s">
        <v>8</v>
      </c>
      <c r="B5" s="32" t="s">
        <v>9</v>
      </c>
      <c r="C5" s="32" t="s">
        <v>10</v>
      </c>
      <c r="D5" s="41" t="s">
        <v>11</v>
      </c>
      <c r="E5" s="42">
        <f>'01-房屋及居民家庭财产损失台账'!G21</f>
        <v>0</v>
      </c>
    </row>
    <row r="6" spans="1:5">
      <c r="A6" s="43"/>
      <c r="B6" s="43"/>
      <c r="C6" s="43"/>
      <c r="D6" s="41" t="s">
        <v>12</v>
      </c>
      <c r="E6" s="42">
        <f>'02-农林牧渔业损失台账'!H24</f>
        <v>1576.3951</v>
      </c>
    </row>
    <row r="7" spans="1:5">
      <c r="A7" s="43"/>
      <c r="B7" s="43"/>
      <c r="C7" s="43"/>
      <c r="D7" s="41" t="s">
        <v>13</v>
      </c>
      <c r="E7" s="42">
        <f>'03-工矿商贸业损失台账'!C11</f>
        <v>0</v>
      </c>
    </row>
    <row r="8" spans="1:5">
      <c r="A8" s="43"/>
      <c r="B8" s="43"/>
      <c r="C8" s="43"/>
      <c r="D8" s="41" t="s">
        <v>14</v>
      </c>
      <c r="E8" s="42">
        <f>'04-基础设施损失台账'!F16</f>
        <v>86.32</v>
      </c>
    </row>
    <row r="9" spans="1:5">
      <c r="A9" s="43"/>
      <c r="B9" s="43"/>
      <c r="C9" s="43"/>
      <c r="D9" s="41" t="s">
        <v>15</v>
      </c>
      <c r="E9" s="42">
        <f>'05-公共服务损失台账'!C10</f>
        <v>0</v>
      </c>
    </row>
    <row r="10" spans="1:5">
      <c r="A10" s="43"/>
      <c r="B10" s="43"/>
      <c r="C10" s="43"/>
      <c r="D10" s="41" t="s">
        <v>16</v>
      </c>
      <c r="E10" s="42">
        <f>'06-其他损失台账'!G6</f>
        <v>0</v>
      </c>
    </row>
    <row r="11" spans="1:5">
      <c r="A11" s="33"/>
      <c r="B11" s="33"/>
      <c r="C11" s="33"/>
      <c r="D11" s="12" t="s">
        <v>17</v>
      </c>
      <c r="E11" s="44">
        <f>SUM(E5:E10)</f>
        <v>1662.7151</v>
      </c>
    </row>
  </sheetData>
  <mergeCells count="8">
    <mergeCell ref="A1:E1"/>
    <mergeCell ref="A2:E2"/>
    <mergeCell ref="A3:C3"/>
    <mergeCell ref="A5:A11"/>
    <mergeCell ref="B5:B11"/>
    <mergeCell ref="C5:C11"/>
    <mergeCell ref="D3:D4"/>
    <mergeCell ref="E3:E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I2" sqref="I2"/>
    </sheetView>
  </sheetViews>
  <sheetFormatPr defaultColWidth="9" defaultRowHeight="13.5"/>
  <cols>
    <col min="2" max="2" width="32" customWidth="1"/>
    <col min="3" max="3" width="8.88333333333333" customWidth="1"/>
    <col min="4" max="4" width="9.44166666666667" customWidth="1"/>
    <col min="5" max="6" width="9.66666666666667" customWidth="1"/>
    <col min="7" max="7" width="13" customWidth="1"/>
    <col min="8" max="8" width="55" customWidth="1"/>
    <col min="9" max="9" width="19.775" customWidth="1"/>
  </cols>
  <sheetData>
    <row r="1" ht="19.95" customHeight="1" spans="1:8">
      <c r="A1" s="1" t="s">
        <v>11</v>
      </c>
      <c r="B1" s="1"/>
      <c r="C1" s="1"/>
      <c r="D1" s="1"/>
      <c r="E1" s="1"/>
      <c r="F1" s="1"/>
      <c r="G1" s="1"/>
      <c r="H1" s="1"/>
    </row>
    <row r="2" ht="43.95" customHeight="1" spans="1:8">
      <c r="A2" s="2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4" t="s">
        <v>23</v>
      </c>
      <c r="G2" s="3" t="s">
        <v>24</v>
      </c>
      <c r="H2" s="3" t="s">
        <v>25</v>
      </c>
    </row>
    <row r="3" spans="1:8">
      <c r="A3" s="7">
        <v>1</v>
      </c>
      <c r="B3" s="23" t="s">
        <v>26</v>
      </c>
      <c r="C3" s="24" t="s">
        <v>27</v>
      </c>
      <c r="D3" s="25">
        <v>0</v>
      </c>
      <c r="E3" s="25">
        <v>0</v>
      </c>
      <c r="F3" s="26">
        <v>0</v>
      </c>
      <c r="G3" s="27">
        <f>D3*E3*F3/10000</f>
        <v>0</v>
      </c>
      <c r="H3" s="28"/>
    </row>
    <row r="4" spans="1:8">
      <c r="A4" s="7"/>
      <c r="B4" s="29"/>
      <c r="C4" s="24" t="s">
        <v>28</v>
      </c>
      <c r="D4" s="25">
        <v>0</v>
      </c>
      <c r="E4" s="25">
        <v>0</v>
      </c>
      <c r="F4" s="26">
        <v>0</v>
      </c>
      <c r="G4" s="30"/>
      <c r="H4" s="31"/>
    </row>
    <row r="5" spans="1:8">
      <c r="A5" s="7">
        <v>2</v>
      </c>
      <c r="B5" s="23" t="s">
        <v>29</v>
      </c>
      <c r="C5" s="24" t="s">
        <v>27</v>
      </c>
      <c r="D5" s="25">
        <v>0</v>
      </c>
      <c r="E5" s="25">
        <v>0</v>
      </c>
      <c r="F5" s="26">
        <v>0</v>
      </c>
      <c r="G5" s="27">
        <f>D5*E5*F5/10000</f>
        <v>0</v>
      </c>
      <c r="H5" s="32"/>
    </row>
    <row r="6" spans="1:8">
      <c r="A6" s="7"/>
      <c r="B6" s="29"/>
      <c r="C6" s="24" t="s">
        <v>28</v>
      </c>
      <c r="D6" s="25">
        <v>0</v>
      </c>
      <c r="E6" s="25">
        <v>0</v>
      </c>
      <c r="F6" s="26">
        <v>0</v>
      </c>
      <c r="G6" s="30"/>
      <c r="H6" s="33"/>
    </row>
    <row r="7" spans="1:8">
      <c r="A7" s="7">
        <v>3</v>
      </c>
      <c r="B7" s="23" t="s">
        <v>30</v>
      </c>
      <c r="C7" s="24" t="s">
        <v>27</v>
      </c>
      <c r="D7" s="25">
        <v>0</v>
      </c>
      <c r="E7" s="25">
        <v>0</v>
      </c>
      <c r="F7" s="26">
        <v>0</v>
      </c>
      <c r="G7" s="27">
        <f>D7*E7*F7/10000</f>
        <v>0</v>
      </c>
      <c r="H7" s="32"/>
    </row>
    <row r="8" spans="1:8">
      <c r="A8" s="7"/>
      <c r="B8" s="29"/>
      <c r="C8" s="24" t="s">
        <v>28</v>
      </c>
      <c r="D8" s="25">
        <v>0</v>
      </c>
      <c r="E8" s="25">
        <v>0</v>
      </c>
      <c r="F8" s="26">
        <v>0</v>
      </c>
      <c r="G8" s="30"/>
      <c r="H8" s="33"/>
    </row>
    <row r="9" spans="1:8">
      <c r="A9" s="7">
        <v>4</v>
      </c>
      <c r="B9" s="23" t="s">
        <v>31</v>
      </c>
      <c r="C9" s="24" t="s">
        <v>27</v>
      </c>
      <c r="D9" s="25">
        <v>0</v>
      </c>
      <c r="E9" s="25">
        <v>0</v>
      </c>
      <c r="F9" s="26">
        <v>0</v>
      </c>
      <c r="G9" s="27">
        <f>D9*E9*F9/10000</f>
        <v>0</v>
      </c>
      <c r="H9" s="32"/>
    </row>
    <row r="10" spans="1:8">
      <c r="A10" s="7"/>
      <c r="B10" s="29"/>
      <c r="C10" s="24" t="s">
        <v>28</v>
      </c>
      <c r="D10" s="25">
        <v>0</v>
      </c>
      <c r="E10" s="25">
        <v>0</v>
      </c>
      <c r="F10" s="34">
        <v>0</v>
      </c>
      <c r="G10" s="30"/>
      <c r="H10" s="33"/>
    </row>
    <row r="11" spans="1:8">
      <c r="A11" s="7">
        <v>5</v>
      </c>
      <c r="B11" s="23" t="s">
        <v>32</v>
      </c>
      <c r="C11" s="24" t="s">
        <v>27</v>
      </c>
      <c r="D11" s="25">
        <v>0</v>
      </c>
      <c r="E11" s="25">
        <v>0</v>
      </c>
      <c r="F11" s="26">
        <v>0</v>
      </c>
      <c r="G11" s="27">
        <f>D11*E11*F11/10000</f>
        <v>0</v>
      </c>
      <c r="H11" s="32"/>
    </row>
    <row r="12" spans="1:8">
      <c r="A12" s="7"/>
      <c r="B12" s="29"/>
      <c r="C12" s="24" t="s">
        <v>28</v>
      </c>
      <c r="D12" s="25">
        <v>0</v>
      </c>
      <c r="E12" s="25">
        <v>0</v>
      </c>
      <c r="F12" s="26">
        <v>0</v>
      </c>
      <c r="G12" s="30"/>
      <c r="H12" s="33"/>
    </row>
    <row r="13" spans="1:8">
      <c r="A13" s="7">
        <v>6</v>
      </c>
      <c r="B13" s="23" t="s">
        <v>33</v>
      </c>
      <c r="C13" s="24" t="s">
        <v>27</v>
      </c>
      <c r="D13" s="25">
        <v>0</v>
      </c>
      <c r="E13" s="25">
        <v>0</v>
      </c>
      <c r="F13" s="26">
        <v>0</v>
      </c>
      <c r="G13" s="27">
        <f>D13*E13*F13/10000</f>
        <v>0</v>
      </c>
      <c r="H13" s="28"/>
    </row>
    <row r="14" spans="1:8">
      <c r="A14" s="7"/>
      <c r="B14" s="29"/>
      <c r="C14" s="24" t="s">
        <v>28</v>
      </c>
      <c r="D14" s="25">
        <v>0</v>
      </c>
      <c r="E14" s="25">
        <v>0</v>
      </c>
      <c r="F14" s="26">
        <v>0</v>
      </c>
      <c r="G14" s="30"/>
      <c r="H14" s="31"/>
    </row>
    <row r="15" spans="1:8">
      <c r="A15" s="7">
        <v>7</v>
      </c>
      <c r="B15" s="35" t="s">
        <v>34</v>
      </c>
      <c r="C15" s="24" t="s">
        <v>35</v>
      </c>
      <c r="D15" s="25">
        <v>0</v>
      </c>
      <c r="E15" s="25">
        <v>0</v>
      </c>
      <c r="F15" s="26">
        <v>0</v>
      </c>
      <c r="G15" s="25">
        <f>SUM(G16:G20)</f>
        <v>0</v>
      </c>
      <c r="H15" s="12"/>
    </row>
    <row r="16" spans="1:8">
      <c r="A16" s="7">
        <v>8</v>
      </c>
      <c r="B16" s="35" t="s">
        <v>36</v>
      </c>
      <c r="C16" s="24" t="s">
        <v>37</v>
      </c>
      <c r="D16" s="25">
        <v>0</v>
      </c>
      <c r="E16" s="25">
        <v>0</v>
      </c>
      <c r="F16" s="26">
        <v>0</v>
      </c>
      <c r="G16" s="25">
        <f>D16*E16*F16/10000</f>
        <v>0</v>
      </c>
      <c r="H16" s="12"/>
    </row>
    <row r="17" spans="1:8">
      <c r="A17" s="7">
        <v>9</v>
      </c>
      <c r="B17" s="35" t="s">
        <v>38</v>
      </c>
      <c r="C17" s="24" t="s">
        <v>39</v>
      </c>
      <c r="D17" s="25">
        <v>0</v>
      </c>
      <c r="E17" s="25">
        <v>0</v>
      </c>
      <c r="F17" s="26">
        <v>0</v>
      </c>
      <c r="G17" s="25">
        <f>D17*E17*F17/10000</f>
        <v>0</v>
      </c>
      <c r="H17" s="12"/>
    </row>
    <row r="18" spans="1:9">
      <c r="A18" s="7">
        <v>10</v>
      </c>
      <c r="B18" s="35" t="s">
        <v>40</v>
      </c>
      <c r="C18" s="24" t="s">
        <v>41</v>
      </c>
      <c r="D18" s="25">
        <v>0</v>
      </c>
      <c r="E18" s="25">
        <v>0</v>
      </c>
      <c r="F18" s="26">
        <v>0</v>
      </c>
      <c r="G18" s="25">
        <f>D18*E18*F18/10000</f>
        <v>0</v>
      </c>
      <c r="H18" s="12"/>
      <c r="I18" s="38"/>
    </row>
    <row r="19" spans="1:8">
      <c r="A19" s="7">
        <v>11</v>
      </c>
      <c r="B19" s="35" t="s">
        <v>42</v>
      </c>
      <c r="C19" s="24" t="s">
        <v>43</v>
      </c>
      <c r="D19" s="25">
        <v>0</v>
      </c>
      <c r="E19" s="25">
        <v>0</v>
      </c>
      <c r="F19" s="26">
        <v>0</v>
      </c>
      <c r="G19" s="25">
        <f>D19*E19*F19/10000</f>
        <v>0</v>
      </c>
      <c r="H19" s="12"/>
    </row>
    <row r="20" spans="1:8">
      <c r="A20" s="7">
        <v>12</v>
      </c>
      <c r="B20" s="35" t="s">
        <v>44</v>
      </c>
      <c r="C20" s="24"/>
      <c r="D20" s="24"/>
      <c r="E20" s="24"/>
      <c r="F20" s="36"/>
      <c r="G20" s="25"/>
      <c r="H20" s="12"/>
    </row>
    <row r="21" spans="1:8">
      <c r="A21" s="7">
        <v>13</v>
      </c>
      <c r="B21" s="37" t="s">
        <v>45</v>
      </c>
      <c r="C21" s="13"/>
      <c r="D21" s="14"/>
      <c r="E21" s="14"/>
      <c r="F21" s="15"/>
      <c r="G21" s="25">
        <f>SUM(G3:G15)</f>
        <v>0</v>
      </c>
      <c r="H21" s="6"/>
    </row>
  </sheetData>
  <mergeCells count="26">
    <mergeCell ref="A1:H1"/>
    <mergeCell ref="C21:F21"/>
    <mergeCell ref="A3:A4"/>
    <mergeCell ref="A5:A6"/>
    <mergeCell ref="A7:A8"/>
    <mergeCell ref="A9:A10"/>
    <mergeCell ref="A11:A12"/>
    <mergeCell ref="A13:A14"/>
    <mergeCell ref="B3:B4"/>
    <mergeCell ref="B5:B6"/>
    <mergeCell ref="B7:B8"/>
    <mergeCell ref="B9:B10"/>
    <mergeCell ref="B11:B12"/>
    <mergeCell ref="B13:B14"/>
    <mergeCell ref="G3:G4"/>
    <mergeCell ref="G5:G6"/>
    <mergeCell ref="G7:G8"/>
    <mergeCell ref="G9:G10"/>
    <mergeCell ref="G11:G12"/>
    <mergeCell ref="G13:G14"/>
    <mergeCell ref="H3:H4"/>
    <mergeCell ref="H5:H6"/>
    <mergeCell ref="H7:H8"/>
    <mergeCell ref="H9:H10"/>
    <mergeCell ref="H11:H12"/>
    <mergeCell ref="H13:H14"/>
  </mergeCells>
  <pageMargins left="0.118055555555556" right="0.0784722222222222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D32" sqref="D32:D33"/>
    </sheetView>
  </sheetViews>
  <sheetFormatPr defaultColWidth="9" defaultRowHeight="13.5"/>
  <cols>
    <col min="2" max="2" width="17.775" customWidth="1"/>
    <col min="3" max="3" width="8.88333333333333" customWidth="1"/>
    <col min="4" max="4" width="9.44166666666667" customWidth="1"/>
    <col min="5" max="5" width="9.66666666666667" customWidth="1"/>
    <col min="6" max="6" width="9.10833333333333" customWidth="1"/>
    <col min="7" max="7" width="9.44166666666667" customWidth="1"/>
    <col min="8" max="8" width="13" customWidth="1"/>
    <col min="9" max="9" width="43.6666666666667" customWidth="1"/>
  </cols>
  <sheetData>
    <row r="1" ht="19.95" customHeight="1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40.05" customHeight="1" spans="1:9">
      <c r="A2" s="2" t="s">
        <v>18</v>
      </c>
      <c r="B2" s="3" t="s">
        <v>19</v>
      </c>
      <c r="C2" s="3" t="s">
        <v>20</v>
      </c>
      <c r="D2" s="3" t="s">
        <v>21</v>
      </c>
      <c r="E2" s="3" t="s">
        <v>46</v>
      </c>
      <c r="F2" s="3" t="s">
        <v>47</v>
      </c>
      <c r="G2" s="3" t="s">
        <v>48</v>
      </c>
      <c r="H2" s="3" t="s">
        <v>24</v>
      </c>
      <c r="I2" s="3" t="s">
        <v>25</v>
      </c>
    </row>
    <row r="3" spans="1:9">
      <c r="A3" s="7">
        <v>1</v>
      </c>
      <c r="B3" s="6" t="s">
        <v>49</v>
      </c>
      <c r="C3" s="7" t="s">
        <v>50</v>
      </c>
      <c r="D3" s="8">
        <v>15014</v>
      </c>
      <c r="E3" s="8">
        <v>1500</v>
      </c>
      <c r="F3" s="9">
        <v>0.3</v>
      </c>
      <c r="G3" s="8">
        <v>1</v>
      </c>
      <c r="H3" s="20">
        <f>D3*E3*F3*G3/10000</f>
        <v>675.63</v>
      </c>
      <c r="I3" s="6"/>
    </row>
    <row r="4" spans="1:9">
      <c r="A4" s="7">
        <v>2</v>
      </c>
      <c r="B4" s="6" t="s">
        <v>49</v>
      </c>
      <c r="C4" s="7" t="s">
        <v>50</v>
      </c>
      <c r="D4" s="8">
        <v>318</v>
      </c>
      <c r="E4" s="8">
        <v>1500</v>
      </c>
      <c r="F4" s="9">
        <v>1</v>
      </c>
      <c r="G4" s="8">
        <v>1</v>
      </c>
      <c r="H4" s="20">
        <f>D4*E4*F4*G4/10000</f>
        <v>47.7</v>
      </c>
      <c r="I4" s="6"/>
    </row>
    <row r="5" spans="1:9">
      <c r="A5" s="7">
        <v>3</v>
      </c>
      <c r="B5" s="6" t="s">
        <v>49</v>
      </c>
      <c r="C5" s="7" t="s">
        <v>50</v>
      </c>
      <c r="D5" s="8">
        <v>2777</v>
      </c>
      <c r="E5" s="8">
        <v>1500</v>
      </c>
      <c r="F5" s="9">
        <v>0.5</v>
      </c>
      <c r="G5" s="8">
        <v>1</v>
      </c>
      <c r="H5" s="20">
        <f>D5*E5*F5*G5/10000</f>
        <v>208.275</v>
      </c>
      <c r="I5" s="6"/>
    </row>
    <row r="6" spans="1:9">
      <c r="A6" s="7">
        <v>4</v>
      </c>
      <c r="B6" s="6" t="s">
        <v>49</v>
      </c>
      <c r="C6" s="5" t="s">
        <v>50</v>
      </c>
      <c r="D6" s="8">
        <v>450</v>
      </c>
      <c r="E6" s="8">
        <v>1500</v>
      </c>
      <c r="F6" s="9">
        <v>0.2</v>
      </c>
      <c r="G6" s="8">
        <v>1</v>
      </c>
      <c r="H6" s="20">
        <f>D6*E6*F6*G6/10000</f>
        <v>13.5</v>
      </c>
      <c r="I6" s="6"/>
    </row>
    <row r="7" spans="1:9">
      <c r="A7" s="7">
        <v>5</v>
      </c>
      <c r="B7" s="6" t="s">
        <v>51</v>
      </c>
      <c r="C7" s="5" t="s">
        <v>52</v>
      </c>
      <c r="D7" s="8">
        <v>2</v>
      </c>
      <c r="E7" s="8">
        <v>0</v>
      </c>
      <c r="F7" s="9">
        <v>0.3</v>
      </c>
      <c r="G7" s="8">
        <v>20000</v>
      </c>
      <c r="H7" s="20">
        <f>D7*F7*G7/10000</f>
        <v>1.2</v>
      </c>
      <c r="I7" s="6" t="s">
        <v>53</v>
      </c>
    </row>
    <row r="8" spans="1:9">
      <c r="A8" s="7">
        <v>6</v>
      </c>
      <c r="B8" s="6" t="s">
        <v>54</v>
      </c>
      <c r="C8" s="5" t="s">
        <v>50</v>
      </c>
      <c r="D8" s="8">
        <v>407</v>
      </c>
      <c r="E8" s="8">
        <v>50</v>
      </c>
      <c r="F8" s="9">
        <v>0.4</v>
      </c>
      <c r="G8" s="8">
        <v>500</v>
      </c>
      <c r="H8" s="20">
        <f t="shared" ref="H8:H22" si="0">D8*E8*F8*G8/10000</f>
        <v>407</v>
      </c>
      <c r="I8" s="6"/>
    </row>
    <row r="9" spans="1:9">
      <c r="A9" s="7">
        <v>7</v>
      </c>
      <c r="B9" s="6" t="s">
        <v>55</v>
      </c>
      <c r="C9" s="5" t="s">
        <v>50</v>
      </c>
      <c r="D9" s="8">
        <v>1.8</v>
      </c>
      <c r="E9" s="8">
        <v>2000</v>
      </c>
      <c r="F9" s="9">
        <v>0.5</v>
      </c>
      <c r="G9" s="8">
        <v>2.5</v>
      </c>
      <c r="H9" s="20">
        <f t="shared" si="0"/>
        <v>0.45</v>
      </c>
      <c r="I9" s="6"/>
    </row>
    <row r="10" spans="1:9">
      <c r="A10" s="7">
        <v>8</v>
      </c>
      <c r="B10" s="6" t="s">
        <v>55</v>
      </c>
      <c r="C10" s="5" t="s">
        <v>50</v>
      </c>
      <c r="D10" s="8">
        <v>11.6</v>
      </c>
      <c r="E10" s="8">
        <v>2000</v>
      </c>
      <c r="F10" s="9">
        <v>0.3</v>
      </c>
      <c r="G10" s="8">
        <v>2.5</v>
      </c>
      <c r="H10" s="20">
        <f t="shared" si="0"/>
        <v>1.74</v>
      </c>
      <c r="I10" s="6"/>
    </row>
    <row r="11" spans="1:9">
      <c r="A11" s="7">
        <v>9</v>
      </c>
      <c r="B11" s="6" t="s">
        <v>56</v>
      </c>
      <c r="C11" s="5" t="s">
        <v>50</v>
      </c>
      <c r="D11" s="8">
        <v>335</v>
      </c>
      <c r="E11" s="8">
        <v>8000</v>
      </c>
      <c r="F11" s="9">
        <v>0.3</v>
      </c>
      <c r="G11" s="8">
        <v>0.5</v>
      </c>
      <c r="H11" s="20">
        <f t="shared" si="0"/>
        <v>40.2</v>
      </c>
      <c r="I11" s="6"/>
    </row>
    <row r="12" spans="1:9">
      <c r="A12" s="7">
        <v>10</v>
      </c>
      <c r="B12" s="6" t="s">
        <v>57</v>
      </c>
      <c r="C12" s="5" t="s">
        <v>50</v>
      </c>
      <c r="D12" s="8">
        <v>180</v>
      </c>
      <c r="E12" s="8">
        <v>7000</v>
      </c>
      <c r="F12" s="9">
        <v>0.3</v>
      </c>
      <c r="G12" s="8">
        <v>0.6</v>
      </c>
      <c r="H12" s="20">
        <f t="shared" si="0"/>
        <v>22.68</v>
      </c>
      <c r="I12" s="6"/>
    </row>
    <row r="13" spans="1:9">
      <c r="A13" s="7">
        <v>11</v>
      </c>
      <c r="B13" s="6" t="s">
        <v>58</v>
      </c>
      <c r="C13" s="5" t="s">
        <v>50</v>
      </c>
      <c r="D13" s="8">
        <v>345</v>
      </c>
      <c r="E13" s="8">
        <v>5000</v>
      </c>
      <c r="F13" s="9">
        <v>0.3</v>
      </c>
      <c r="G13" s="8">
        <v>1.5</v>
      </c>
      <c r="H13" s="20">
        <f t="shared" si="0"/>
        <v>77.625</v>
      </c>
      <c r="I13" s="6"/>
    </row>
    <row r="14" spans="1:9">
      <c r="A14" s="7">
        <v>12</v>
      </c>
      <c r="B14" s="6" t="s">
        <v>59</v>
      </c>
      <c r="C14" s="5" t="s">
        <v>50</v>
      </c>
      <c r="D14" s="8">
        <v>300</v>
      </c>
      <c r="E14" s="8">
        <v>4800</v>
      </c>
      <c r="F14" s="9">
        <v>0.3</v>
      </c>
      <c r="G14" s="8">
        <v>0.8</v>
      </c>
      <c r="H14" s="20">
        <f t="shared" si="0"/>
        <v>34.56</v>
      </c>
      <c r="I14" s="6"/>
    </row>
    <row r="15" spans="1:9">
      <c r="A15" s="7">
        <v>13</v>
      </c>
      <c r="B15" s="6" t="s">
        <v>60</v>
      </c>
      <c r="C15" s="5" t="s">
        <v>50</v>
      </c>
      <c r="D15" s="8">
        <v>70</v>
      </c>
      <c r="E15" s="8">
        <v>1000</v>
      </c>
      <c r="F15" s="9">
        <v>0.3</v>
      </c>
      <c r="G15" s="8">
        <v>1.1</v>
      </c>
      <c r="H15" s="20">
        <f t="shared" si="0"/>
        <v>2.31</v>
      </c>
      <c r="I15" s="6"/>
    </row>
    <row r="16" spans="1:9">
      <c r="A16" s="7">
        <v>14</v>
      </c>
      <c r="B16" s="6" t="s">
        <v>61</v>
      </c>
      <c r="C16" s="5" t="s">
        <v>50</v>
      </c>
      <c r="D16" s="8">
        <v>16.23</v>
      </c>
      <c r="E16" s="8">
        <v>7000</v>
      </c>
      <c r="F16" s="9">
        <v>0.5</v>
      </c>
      <c r="G16" s="8">
        <v>1.2</v>
      </c>
      <c r="H16" s="20">
        <f t="shared" si="0"/>
        <v>6.8166</v>
      </c>
      <c r="I16" s="6"/>
    </row>
    <row r="17" spans="1:9">
      <c r="A17" s="7">
        <v>15</v>
      </c>
      <c r="B17" s="6" t="s">
        <v>62</v>
      </c>
      <c r="C17" s="5" t="s">
        <v>50</v>
      </c>
      <c r="D17" s="8">
        <v>9.7</v>
      </c>
      <c r="E17" s="8">
        <v>6000</v>
      </c>
      <c r="F17" s="9">
        <v>0.5</v>
      </c>
      <c r="G17" s="8">
        <v>1.4</v>
      </c>
      <c r="H17" s="20">
        <f t="shared" si="0"/>
        <v>4.074</v>
      </c>
      <c r="I17" s="6"/>
    </row>
    <row r="18" spans="1:9">
      <c r="A18" s="7">
        <v>16</v>
      </c>
      <c r="B18" s="6" t="s">
        <v>63</v>
      </c>
      <c r="C18" s="5" t="s">
        <v>50</v>
      </c>
      <c r="D18" s="8">
        <v>8.34</v>
      </c>
      <c r="E18" s="8">
        <v>6000</v>
      </c>
      <c r="F18" s="9">
        <v>0.5</v>
      </c>
      <c r="G18" s="8">
        <v>1</v>
      </c>
      <c r="H18" s="20">
        <f t="shared" si="0"/>
        <v>2.502</v>
      </c>
      <c r="I18" s="6"/>
    </row>
    <row r="19" spans="1:9">
      <c r="A19" s="7">
        <v>17</v>
      </c>
      <c r="B19" s="6" t="s">
        <v>64</v>
      </c>
      <c r="C19" s="5" t="s">
        <v>50</v>
      </c>
      <c r="D19" s="8">
        <v>7.66</v>
      </c>
      <c r="E19" s="8">
        <v>5000</v>
      </c>
      <c r="F19" s="9">
        <v>0.5</v>
      </c>
      <c r="G19" s="8">
        <v>2</v>
      </c>
      <c r="H19" s="20">
        <f t="shared" si="0"/>
        <v>3.83</v>
      </c>
      <c r="I19" s="6"/>
    </row>
    <row r="20" spans="1:9">
      <c r="A20" s="7">
        <v>18</v>
      </c>
      <c r="B20" s="6" t="s">
        <v>65</v>
      </c>
      <c r="C20" s="5" t="s">
        <v>50</v>
      </c>
      <c r="D20" s="8">
        <v>0.64</v>
      </c>
      <c r="E20" s="8">
        <v>5000</v>
      </c>
      <c r="F20" s="9">
        <v>0.5</v>
      </c>
      <c r="G20" s="8">
        <v>1</v>
      </c>
      <c r="H20" s="20">
        <f t="shared" si="0"/>
        <v>0.16</v>
      </c>
      <c r="I20" s="6"/>
    </row>
    <row r="21" spans="1:9">
      <c r="A21" s="7">
        <v>19</v>
      </c>
      <c r="B21" s="6" t="s">
        <v>66</v>
      </c>
      <c r="C21" s="5" t="s">
        <v>50</v>
      </c>
      <c r="D21" s="8">
        <v>2.18</v>
      </c>
      <c r="E21" s="8">
        <v>5000</v>
      </c>
      <c r="F21" s="9">
        <v>0.5</v>
      </c>
      <c r="G21" s="8">
        <v>2.5</v>
      </c>
      <c r="H21" s="20">
        <f t="shared" si="0"/>
        <v>1.3625</v>
      </c>
      <c r="I21" s="6"/>
    </row>
    <row r="22" spans="1:9">
      <c r="A22" s="7">
        <v>20</v>
      </c>
      <c r="B22" s="6" t="s">
        <v>67</v>
      </c>
      <c r="C22" s="7" t="s">
        <v>50</v>
      </c>
      <c r="D22" s="8">
        <v>8.85</v>
      </c>
      <c r="E22" s="8">
        <v>7000</v>
      </c>
      <c r="F22" s="9">
        <v>0.5</v>
      </c>
      <c r="G22" s="8">
        <v>8</v>
      </c>
      <c r="H22" s="20">
        <f t="shared" si="0"/>
        <v>24.78</v>
      </c>
      <c r="I22" s="6"/>
    </row>
    <row r="23" spans="1:9">
      <c r="A23" s="7">
        <v>21</v>
      </c>
      <c r="B23" s="11" t="s">
        <v>44</v>
      </c>
      <c r="C23" s="7"/>
      <c r="D23" s="7"/>
      <c r="E23" s="7"/>
      <c r="F23" s="7"/>
      <c r="G23" s="7"/>
      <c r="H23" s="7"/>
      <c r="I23" s="6"/>
    </row>
    <row r="24" spans="1:9">
      <c r="A24" s="7">
        <v>22</v>
      </c>
      <c r="B24" s="12" t="s">
        <v>45</v>
      </c>
      <c r="C24" s="7"/>
      <c r="D24" s="7"/>
      <c r="E24" s="7"/>
      <c r="F24" s="7"/>
      <c r="G24" s="7"/>
      <c r="H24" s="20">
        <f>SUM(H3:H23)</f>
        <v>1576.3951</v>
      </c>
      <c r="I24" s="6"/>
    </row>
    <row r="25" spans="2:9">
      <c r="B25" s="21"/>
      <c r="C25" s="21"/>
      <c r="D25" s="21"/>
      <c r="E25" s="21"/>
      <c r="F25" s="22"/>
      <c r="G25" s="21"/>
      <c r="H25" s="21"/>
      <c r="I25" s="21"/>
    </row>
    <row r="26" spans="2:9">
      <c r="B26" s="21"/>
      <c r="C26" s="21"/>
      <c r="D26" s="21"/>
      <c r="E26" s="21"/>
      <c r="F26" s="22"/>
      <c r="G26" s="21"/>
      <c r="H26" s="21"/>
      <c r="I26" s="21"/>
    </row>
    <row r="27" spans="2:9">
      <c r="B27" s="21"/>
      <c r="C27" s="21"/>
      <c r="D27" s="21"/>
      <c r="E27" s="21"/>
      <c r="F27" s="22"/>
      <c r="G27" s="21"/>
      <c r="H27" s="21"/>
      <c r="I27" s="21"/>
    </row>
  </sheetData>
  <mergeCells count="2">
    <mergeCell ref="A1:I1"/>
    <mergeCell ref="C24:G2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xSplit="2" topLeftCell="C1" activePane="topRight" state="frozen"/>
      <selection/>
      <selection pane="topRight" activeCell="D42" sqref="D42"/>
    </sheetView>
  </sheetViews>
  <sheetFormatPr defaultColWidth="9" defaultRowHeight="13.5" outlineLevelCol="7"/>
  <cols>
    <col min="2" max="2" width="22.775" customWidth="1"/>
    <col min="3" max="3" width="12.775" customWidth="1"/>
    <col min="4" max="4" width="94.1083333333333" customWidth="1"/>
  </cols>
  <sheetData>
    <row r="1" ht="19.95" customHeight="1" spans="1:4">
      <c r="A1" s="1" t="s">
        <v>13</v>
      </c>
      <c r="B1" s="1"/>
      <c r="C1" s="1"/>
      <c r="D1" s="1"/>
    </row>
    <row r="2" ht="40.05" customHeight="1" spans="1:4">
      <c r="A2" s="2" t="s">
        <v>18</v>
      </c>
      <c r="B2" s="3" t="s">
        <v>19</v>
      </c>
      <c r="C2" s="3" t="s">
        <v>68</v>
      </c>
      <c r="D2" s="3" t="s">
        <v>25</v>
      </c>
    </row>
    <row r="3" spans="1:4">
      <c r="A3" s="7">
        <v>1</v>
      </c>
      <c r="B3" s="6" t="s">
        <v>69</v>
      </c>
      <c r="C3" s="8">
        <v>0</v>
      </c>
      <c r="D3" s="6"/>
    </row>
    <row r="4" spans="1:4">
      <c r="A4" s="7">
        <v>2</v>
      </c>
      <c r="B4" s="6" t="s">
        <v>70</v>
      </c>
      <c r="C4" s="8">
        <v>0</v>
      </c>
      <c r="D4" s="6"/>
    </row>
    <row r="5" spans="1:4">
      <c r="A5" s="7">
        <v>3</v>
      </c>
      <c r="B5" s="6" t="s">
        <v>71</v>
      </c>
      <c r="C5" s="8">
        <v>0</v>
      </c>
      <c r="D5" s="6"/>
    </row>
    <row r="6" spans="1:4">
      <c r="A6" s="7">
        <v>4</v>
      </c>
      <c r="B6" s="6" t="s">
        <v>72</v>
      </c>
      <c r="C6" s="8">
        <v>0</v>
      </c>
      <c r="D6" s="6"/>
    </row>
    <row r="7" spans="1:4">
      <c r="A7" s="7">
        <v>5</v>
      </c>
      <c r="B7" s="6" t="s">
        <v>73</v>
      </c>
      <c r="C7" s="8">
        <v>0</v>
      </c>
      <c r="D7" s="6"/>
    </row>
    <row r="8" spans="1:4">
      <c r="A8" s="7">
        <v>6</v>
      </c>
      <c r="B8" s="6" t="s">
        <v>74</v>
      </c>
      <c r="C8" s="8">
        <v>0</v>
      </c>
      <c r="D8" s="6"/>
    </row>
    <row r="9" spans="1:8">
      <c r="A9" s="7">
        <v>7</v>
      </c>
      <c r="B9" s="10" t="s">
        <v>75</v>
      </c>
      <c r="C9" s="8">
        <v>0</v>
      </c>
      <c r="D9" s="10"/>
      <c r="E9" s="16"/>
      <c r="F9" s="19"/>
      <c r="G9" s="16"/>
      <c r="H9" s="16"/>
    </row>
    <row r="10" spans="1:4">
      <c r="A10" s="7">
        <v>8</v>
      </c>
      <c r="B10" s="11" t="s">
        <v>44</v>
      </c>
      <c r="C10" s="8"/>
      <c r="D10" s="6"/>
    </row>
    <row r="11" spans="1:4">
      <c r="A11" s="7">
        <v>9</v>
      </c>
      <c r="B11" s="12" t="s">
        <v>45</v>
      </c>
      <c r="C11" s="8">
        <f>SUM(C3:C10)</f>
        <v>0</v>
      </c>
      <c r="D11" s="6"/>
    </row>
  </sheetData>
  <mergeCells count="1">
    <mergeCell ref="A1:D1"/>
  </mergeCells>
  <pageMargins left="0.699305555555556" right="0.0784722222222222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xSplit="2" topLeftCell="C1" activePane="topRight" state="frozen"/>
      <selection/>
      <selection pane="topRight" activeCell="G42" sqref="G42"/>
    </sheetView>
  </sheetViews>
  <sheetFormatPr defaultColWidth="9" defaultRowHeight="13.5" outlineLevelCol="6"/>
  <cols>
    <col min="2" max="2" width="20.1083333333333" customWidth="1"/>
    <col min="3" max="3" width="9" customWidth="1"/>
    <col min="4" max="4" width="9.44166666666667" customWidth="1"/>
    <col min="5" max="5" width="9.66666666666667" customWidth="1"/>
    <col min="6" max="6" width="13" customWidth="1"/>
    <col min="7" max="7" width="40.4416666666667" customWidth="1"/>
  </cols>
  <sheetData>
    <row r="1" ht="19.95" customHeight="1" spans="1:7">
      <c r="A1" s="1" t="s">
        <v>14</v>
      </c>
      <c r="B1" s="1"/>
      <c r="C1" s="1"/>
      <c r="D1" s="1"/>
      <c r="E1" s="1"/>
      <c r="F1" s="1"/>
      <c r="G1" s="1"/>
    </row>
    <row r="2" ht="40.05" customHeight="1" spans="1:7">
      <c r="A2" s="2" t="s">
        <v>18</v>
      </c>
      <c r="B2" s="3" t="s">
        <v>19</v>
      </c>
      <c r="C2" s="3" t="s">
        <v>20</v>
      </c>
      <c r="D2" s="3" t="s">
        <v>21</v>
      </c>
      <c r="E2" s="3" t="s">
        <v>76</v>
      </c>
      <c r="F2" s="3" t="s">
        <v>24</v>
      </c>
      <c r="G2" s="3" t="s">
        <v>25</v>
      </c>
    </row>
    <row r="3" spans="1:7">
      <c r="A3" s="7">
        <v>1</v>
      </c>
      <c r="B3" s="6" t="s">
        <v>77</v>
      </c>
      <c r="C3" s="7" t="s">
        <v>52</v>
      </c>
      <c r="D3" s="8">
        <v>1</v>
      </c>
      <c r="E3" s="8">
        <v>50000</v>
      </c>
      <c r="F3" s="8">
        <f>D3*E3/10000</f>
        <v>5</v>
      </c>
      <c r="G3" s="6" t="s">
        <v>78</v>
      </c>
    </row>
    <row r="4" spans="1:7">
      <c r="A4" s="7">
        <v>2</v>
      </c>
      <c r="B4" s="10" t="s">
        <v>79</v>
      </c>
      <c r="C4" s="7" t="s">
        <v>39</v>
      </c>
      <c r="D4" s="8">
        <v>1</v>
      </c>
      <c r="E4" s="8">
        <v>50000</v>
      </c>
      <c r="F4" s="8">
        <f>D4*E4/10000</f>
        <v>5</v>
      </c>
      <c r="G4" s="6" t="s">
        <v>80</v>
      </c>
    </row>
    <row r="5" spans="1:7">
      <c r="A5" s="7">
        <v>3</v>
      </c>
      <c r="B5" s="10" t="s">
        <v>81</v>
      </c>
      <c r="C5" s="7" t="s">
        <v>82</v>
      </c>
      <c r="D5" s="8">
        <v>1500</v>
      </c>
      <c r="E5" s="8">
        <v>500</v>
      </c>
      <c r="F5" s="8">
        <f>D5*E5/10000</f>
        <v>75</v>
      </c>
      <c r="G5" s="10" t="s">
        <v>83</v>
      </c>
    </row>
    <row r="6" spans="1:7">
      <c r="A6" s="7">
        <v>4</v>
      </c>
      <c r="B6" s="10" t="s">
        <v>84</v>
      </c>
      <c r="C6" s="7" t="s">
        <v>85</v>
      </c>
      <c r="D6" s="8">
        <v>66</v>
      </c>
      <c r="E6" s="8">
        <v>200</v>
      </c>
      <c r="F6" s="8">
        <f>D6*E6/10000</f>
        <v>1.32</v>
      </c>
      <c r="G6" s="10"/>
    </row>
    <row r="7" spans="1:7">
      <c r="A7" s="7">
        <v>5</v>
      </c>
      <c r="B7" s="6"/>
      <c r="C7" s="7"/>
      <c r="D7" s="8"/>
      <c r="E7" s="8"/>
      <c r="F7" s="8"/>
      <c r="G7" s="6"/>
    </row>
    <row r="8" spans="1:7">
      <c r="A8" s="7">
        <v>6</v>
      </c>
      <c r="B8" s="10"/>
      <c r="C8" s="7"/>
      <c r="D8" s="8"/>
      <c r="E8" s="8"/>
      <c r="F8" s="8"/>
      <c r="G8" s="6"/>
    </row>
    <row r="9" spans="1:7">
      <c r="A9" s="7">
        <v>7</v>
      </c>
      <c r="B9" s="10"/>
      <c r="C9" s="7"/>
      <c r="D9" s="17"/>
      <c r="E9" s="17"/>
      <c r="F9" s="8"/>
      <c r="G9" s="10"/>
    </row>
    <row r="10" spans="1:7">
      <c r="A10" s="7">
        <v>8</v>
      </c>
      <c r="B10" s="6"/>
      <c r="C10" s="7"/>
      <c r="D10" s="8"/>
      <c r="E10" s="8"/>
      <c r="F10" s="8"/>
      <c r="G10" s="6"/>
    </row>
    <row r="11" spans="1:7">
      <c r="A11" s="7">
        <v>9</v>
      </c>
      <c r="B11" s="6"/>
      <c r="C11" s="7"/>
      <c r="D11" s="8"/>
      <c r="E11" s="8"/>
      <c r="F11" s="8"/>
      <c r="G11" s="6"/>
    </row>
    <row r="12" spans="1:7">
      <c r="A12" s="7">
        <v>10</v>
      </c>
      <c r="B12" s="6"/>
      <c r="C12" s="7"/>
      <c r="D12" s="8"/>
      <c r="E12" s="8"/>
      <c r="F12" s="8"/>
      <c r="G12" s="6"/>
    </row>
    <row r="13" spans="1:7">
      <c r="A13" s="7">
        <v>11</v>
      </c>
      <c r="B13" s="6"/>
      <c r="C13" s="7"/>
      <c r="D13" s="8"/>
      <c r="E13" s="8"/>
      <c r="F13" s="8"/>
      <c r="G13" s="6"/>
    </row>
    <row r="14" spans="1:7">
      <c r="A14" s="7">
        <v>12</v>
      </c>
      <c r="B14" s="6"/>
      <c r="C14" s="7"/>
      <c r="D14" s="8"/>
      <c r="E14" s="8"/>
      <c r="F14" s="8"/>
      <c r="G14" s="6"/>
    </row>
    <row r="15" spans="1:7">
      <c r="A15" s="7">
        <v>13</v>
      </c>
      <c r="B15" s="11" t="s">
        <v>44</v>
      </c>
      <c r="C15" s="7"/>
      <c r="D15" s="7"/>
      <c r="E15" s="7"/>
      <c r="F15" s="7"/>
      <c r="G15" s="6"/>
    </row>
    <row r="16" spans="1:7">
      <c r="A16" s="7">
        <v>14</v>
      </c>
      <c r="B16" s="12" t="s">
        <v>45</v>
      </c>
      <c r="C16" s="7"/>
      <c r="D16" s="7"/>
      <c r="E16" s="7"/>
      <c r="F16" s="18">
        <f>SUM(F3:F15)</f>
        <v>86.32</v>
      </c>
      <c r="G16" s="7"/>
    </row>
  </sheetData>
  <mergeCells count="2">
    <mergeCell ref="A1:G1"/>
    <mergeCell ref="C16:E16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xSplit="2" topLeftCell="C1" activePane="topRight" state="frozen"/>
      <selection/>
      <selection pane="topRight" activeCell="B18" sqref="B18"/>
    </sheetView>
  </sheetViews>
  <sheetFormatPr defaultColWidth="9" defaultRowHeight="13.5" outlineLevelCol="3"/>
  <cols>
    <col min="2" max="2" width="20" customWidth="1"/>
    <col min="3" max="3" width="12.4416666666667" customWidth="1"/>
    <col min="4" max="4" width="94.1083333333333" customWidth="1"/>
  </cols>
  <sheetData>
    <row r="1" ht="19.95" customHeight="1" spans="1:4">
      <c r="A1" s="1" t="s">
        <v>15</v>
      </c>
      <c r="B1" s="1"/>
      <c r="C1" s="1"/>
      <c r="D1" s="1"/>
    </row>
    <row r="2" ht="40.05" customHeight="1" spans="1:4">
      <c r="A2" s="2" t="s">
        <v>18</v>
      </c>
      <c r="B2" s="3" t="s">
        <v>19</v>
      </c>
      <c r="C2" s="3" t="s">
        <v>68</v>
      </c>
      <c r="D2" s="3" t="s">
        <v>25</v>
      </c>
    </row>
    <row r="3" spans="1:4">
      <c r="A3" s="7">
        <v>1</v>
      </c>
      <c r="B3" s="6" t="s">
        <v>86</v>
      </c>
      <c r="C3" s="8">
        <v>0</v>
      </c>
      <c r="D3" s="6"/>
    </row>
    <row r="4" spans="1:4">
      <c r="A4" s="7">
        <v>2</v>
      </c>
      <c r="B4" s="6" t="s">
        <v>87</v>
      </c>
      <c r="C4" s="8">
        <v>0</v>
      </c>
      <c r="D4" s="6"/>
    </row>
    <row r="5" spans="1:4">
      <c r="A5" s="7">
        <v>3</v>
      </c>
      <c r="B5" s="10" t="s">
        <v>88</v>
      </c>
      <c r="C5" s="8">
        <v>0</v>
      </c>
      <c r="D5" s="6"/>
    </row>
    <row r="6" spans="1:4">
      <c r="A6" s="7">
        <v>4</v>
      </c>
      <c r="B6" s="10" t="s">
        <v>89</v>
      </c>
      <c r="C6" s="8">
        <v>0</v>
      </c>
      <c r="D6" s="6"/>
    </row>
    <row r="7" spans="1:4">
      <c r="A7" s="7">
        <v>5</v>
      </c>
      <c r="B7" s="6" t="s">
        <v>90</v>
      </c>
      <c r="C7" s="8">
        <v>0</v>
      </c>
      <c r="D7" s="6"/>
    </row>
    <row r="8" spans="1:4">
      <c r="A8" s="7">
        <v>6</v>
      </c>
      <c r="B8" s="6" t="s">
        <v>91</v>
      </c>
      <c r="C8" s="8">
        <v>0</v>
      </c>
      <c r="D8" s="6"/>
    </row>
    <row r="9" spans="1:4">
      <c r="A9" s="7">
        <v>7</v>
      </c>
      <c r="B9" s="11" t="s">
        <v>44</v>
      </c>
      <c r="C9" s="8"/>
      <c r="D9" s="6"/>
    </row>
    <row r="10" spans="1:4">
      <c r="A10" s="7">
        <v>8</v>
      </c>
      <c r="B10" s="12" t="s">
        <v>45</v>
      </c>
      <c r="C10" s="8">
        <f>SUM(C3:C9)</f>
        <v>0</v>
      </c>
      <c r="D10" s="6"/>
    </row>
  </sheetData>
  <mergeCells count="1">
    <mergeCell ref="A1:D1"/>
  </mergeCells>
  <pageMargins left="0.699305555555556" right="0.0388888888888889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pane xSplit="2" topLeftCell="C1" activePane="topRight" state="frozen"/>
      <selection/>
      <selection pane="topRight" activeCell="K39" sqref="K39"/>
    </sheetView>
  </sheetViews>
  <sheetFormatPr defaultColWidth="9" defaultRowHeight="13.5" outlineLevelCol="7"/>
  <cols>
    <col min="2" max="2" width="15.4416666666667" customWidth="1"/>
    <col min="3" max="3" width="8.88333333333333" customWidth="1"/>
    <col min="4" max="4" width="9.44166666666667" customWidth="1"/>
    <col min="5" max="5" width="11.2166666666667" customWidth="1"/>
    <col min="6" max="6" width="9.66666666666667" customWidth="1"/>
    <col min="7" max="7" width="13" customWidth="1"/>
    <col min="8" max="8" width="49.4416666666667" customWidth="1"/>
  </cols>
  <sheetData>
    <row r="1" ht="19.95" customHeight="1" spans="1:8">
      <c r="A1" s="1" t="s">
        <v>16</v>
      </c>
      <c r="B1" s="1"/>
      <c r="C1" s="1"/>
      <c r="D1" s="1"/>
      <c r="E1" s="1"/>
      <c r="F1" s="1"/>
      <c r="G1" s="1"/>
      <c r="H1" s="1"/>
    </row>
    <row r="2" ht="40.05" customHeight="1" spans="1:8">
      <c r="A2" s="2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4" t="s">
        <v>23</v>
      </c>
      <c r="G2" s="3" t="s">
        <v>68</v>
      </c>
      <c r="H2" s="3" t="s">
        <v>25</v>
      </c>
    </row>
    <row r="3" spans="1:8">
      <c r="A3" s="5">
        <v>1</v>
      </c>
      <c r="B3" s="6" t="s">
        <v>92</v>
      </c>
      <c r="C3" s="7" t="s">
        <v>37</v>
      </c>
      <c r="D3" s="8">
        <v>0</v>
      </c>
      <c r="E3" s="8">
        <v>0</v>
      </c>
      <c r="F3" s="9">
        <v>0</v>
      </c>
      <c r="G3" s="8">
        <f>D3*E3*F3/10000</f>
        <v>0</v>
      </c>
      <c r="H3" s="6"/>
    </row>
    <row r="4" spans="1:8">
      <c r="A4" s="5">
        <v>2</v>
      </c>
      <c r="B4" s="6" t="s">
        <v>93</v>
      </c>
      <c r="C4" s="7" t="s">
        <v>94</v>
      </c>
      <c r="D4" s="8">
        <v>0</v>
      </c>
      <c r="E4" s="45" t="s">
        <v>95</v>
      </c>
      <c r="F4" s="45" t="s">
        <v>95</v>
      </c>
      <c r="G4" s="8">
        <v>0</v>
      </c>
      <c r="H4" s="10"/>
    </row>
    <row r="5" spans="1:8">
      <c r="A5" s="5">
        <v>3</v>
      </c>
      <c r="B5" s="11" t="s">
        <v>44</v>
      </c>
      <c r="C5" s="7"/>
      <c r="D5" s="7"/>
      <c r="E5" s="7"/>
      <c r="F5" s="7"/>
      <c r="G5" s="7"/>
      <c r="H5" s="5"/>
    </row>
    <row r="6" spans="1:8">
      <c r="A6" s="5">
        <v>4</v>
      </c>
      <c r="B6" s="12" t="s">
        <v>45</v>
      </c>
      <c r="C6" s="13"/>
      <c r="D6" s="14"/>
      <c r="E6" s="14"/>
      <c r="F6" s="15"/>
      <c r="G6" s="8">
        <f>SUM(G3:G5)</f>
        <v>0</v>
      </c>
      <c r="H6" s="7"/>
    </row>
    <row r="7" spans="2:8">
      <c r="B7" s="16"/>
      <c r="C7" s="16"/>
      <c r="D7" s="16"/>
      <c r="E7" s="16"/>
      <c r="F7" s="16"/>
      <c r="G7" s="16"/>
      <c r="H7" s="16"/>
    </row>
    <row r="8" spans="2:8">
      <c r="B8" s="16"/>
      <c r="C8" s="16"/>
      <c r="D8" s="16"/>
      <c r="E8" s="16"/>
      <c r="F8" s="16"/>
      <c r="G8" s="16"/>
      <c r="H8" s="16"/>
    </row>
    <row r="9" spans="2:8">
      <c r="B9" s="16"/>
      <c r="C9" s="16"/>
      <c r="D9" s="16"/>
      <c r="E9" s="16"/>
      <c r="F9" s="16"/>
      <c r="G9" s="16"/>
      <c r="H9" s="16"/>
    </row>
    <row r="10" spans="2:8">
      <c r="B10" s="16"/>
      <c r="C10" s="16"/>
      <c r="D10" s="16"/>
      <c r="E10" s="16"/>
      <c r="F10" s="16"/>
      <c r="G10" s="16"/>
      <c r="H10" s="16"/>
    </row>
    <row r="11" spans="2:8">
      <c r="B11" s="16"/>
      <c r="C11" s="16"/>
      <c r="D11" s="16"/>
      <c r="E11" s="16"/>
      <c r="F11" s="16"/>
      <c r="G11" s="16"/>
      <c r="H11" s="16"/>
    </row>
    <row r="12" spans="2:8">
      <c r="B12" s="16"/>
      <c r="C12" s="16"/>
      <c r="D12" s="16"/>
      <c r="E12" s="16"/>
      <c r="F12" s="16"/>
      <c r="G12" s="16"/>
      <c r="H12" s="16"/>
    </row>
    <row r="13" spans="2:8">
      <c r="B13" s="16"/>
      <c r="C13" s="16"/>
      <c r="D13" s="16"/>
      <c r="E13" s="16"/>
      <c r="F13" s="16"/>
      <c r="G13" s="16"/>
      <c r="H13" s="16"/>
    </row>
    <row r="14" spans="2:8">
      <c r="B14" s="16"/>
      <c r="C14" s="16"/>
      <c r="D14" s="16"/>
      <c r="E14" s="16"/>
      <c r="F14" s="16"/>
      <c r="G14" s="16"/>
      <c r="H14" s="16"/>
    </row>
    <row r="15" spans="2:8">
      <c r="B15" s="16"/>
      <c r="C15" s="16"/>
      <c r="D15" s="16"/>
      <c r="E15" s="16"/>
      <c r="F15" s="16"/>
      <c r="G15" s="16"/>
      <c r="H15" s="16"/>
    </row>
    <row r="16" spans="2:8">
      <c r="B16" s="16"/>
      <c r="C16" s="16"/>
      <c r="D16" s="16"/>
      <c r="E16" s="16"/>
      <c r="F16" s="16"/>
      <c r="G16" s="16"/>
      <c r="H16" s="16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6"/>
      <c r="C18" s="16"/>
      <c r="D18" s="16"/>
      <c r="E18" s="16"/>
      <c r="F18" s="16"/>
      <c r="G18" s="16"/>
      <c r="H18" s="16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6"/>
      <c r="C23" s="16"/>
      <c r="D23" s="16"/>
      <c r="E23" s="16"/>
      <c r="F23" s="16"/>
      <c r="G23" s="16"/>
      <c r="H23" s="16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16"/>
      <c r="G25" s="16"/>
      <c r="H25" s="16"/>
    </row>
    <row r="26" spans="2:8">
      <c r="B26" s="16"/>
      <c r="C26" s="16"/>
      <c r="D26" s="16"/>
      <c r="E26" s="16"/>
      <c r="F26" s="16"/>
      <c r="G26" s="16"/>
      <c r="H26" s="16"/>
    </row>
    <row r="27" spans="2:8">
      <c r="B27" s="16"/>
      <c r="C27" s="16"/>
      <c r="D27" s="16"/>
      <c r="E27" s="16"/>
      <c r="F27" s="16"/>
      <c r="G27" s="16"/>
      <c r="H27" s="16"/>
    </row>
    <row r="28" spans="2:8">
      <c r="B28" s="16"/>
      <c r="C28" s="16"/>
      <c r="D28" s="16"/>
      <c r="E28" s="16"/>
      <c r="F28" s="16"/>
      <c r="G28" s="16"/>
      <c r="H28" s="16"/>
    </row>
    <row r="29" spans="2:8">
      <c r="B29" s="16"/>
      <c r="C29" s="16"/>
      <c r="D29" s="16"/>
      <c r="E29" s="16"/>
      <c r="F29" s="16"/>
      <c r="G29" s="16"/>
      <c r="H29" s="16"/>
    </row>
  </sheetData>
  <mergeCells count="2">
    <mergeCell ref="A1:H1"/>
    <mergeCell ref="C6:F6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台账损失合计</vt:lpstr>
      <vt:lpstr>01-房屋及居民家庭财产损失台账</vt:lpstr>
      <vt:lpstr>02-农林牧渔业损失台账</vt:lpstr>
      <vt:lpstr>03-工矿商贸业损失台账</vt:lpstr>
      <vt:lpstr>04-基础设施损失台账</vt:lpstr>
      <vt:lpstr>05-公共服务损失台账</vt:lpstr>
      <vt:lpstr>06-其他损失台账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zhangpeng</dc:creator>
  <cp:lastModifiedBy>明月彦曦</cp:lastModifiedBy>
  <dcterms:created xsi:type="dcterms:W3CDTF">2021-01-30T18:55:00Z</dcterms:created>
  <dcterms:modified xsi:type="dcterms:W3CDTF">2021-11-29T02:11:38Z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6D9F162A47D34F02A9138594C1F18C2D</vt:lpwstr>
  </property>
  <property fmtid="{D5CDD505-2E9C-101B-9397-08002B2CF9AE}" pid="3" name="KSOProductBuildVer">
    <vt:lpwstr>2052-11.1.0.11115</vt:lpwstr>
  </property>
</Properties>
</file>